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930" windowWidth="12450" windowHeight="3435"/>
  </bookViews>
  <sheets>
    <sheet name="3.一般支出表" sheetId="2" r:id="rId1"/>
  </sheets>
  <calcPr calcId="114210"/>
</workbook>
</file>

<file path=xl/calcChain.xml><?xml version="1.0" encoding="utf-8"?>
<calcChain xmlns="http://schemas.openxmlformats.org/spreadsheetml/2006/main">
  <c r="D10" i="2"/>
  <c r="D14"/>
  <c r="E14"/>
  <c r="E10"/>
  <c r="E5"/>
  <c r="G8"/>
  <c r="F8"/>
  <c r="E8"/>
  <c r="E7"/>
  <c r="G7"/>
  <c r="C7"/>
  <c r="G16"/>
  <c r="E6"/>
  <c r="E28"/>
  <c r="E9"/>
  <c r="E11"/>
  <c r="E12"/>
  <c r="E13"/>
  <c r="E15"/>
  <c r="E16"/>
  <c r="E17"/>
  <c r="E18"/>
  <c r="E20"/>
  <c r="E21"/>
  <c r="E22"/>
  <c r="E23"/>
  <c r="E24"/>
  <c r="E25"/>
  <c r="E26"/>
  <c r="E27"/>
  <c r="G28"/>
  <c r="C27"/>
  <c r="C26"/>
  <c r="C25"/>
  <c r="C24"/>
  <c r="C23"/>
  <c r="C22"/>
  <c r="C21"/>
  <c r="C20"/>
  <c r="C18"/>
  <c r="C17"/>
  <c r="C16"/>
  <c r="C15"/>
  <c r="C14"/>
  <c r="C13"/>
  <c r="C12"/>
  <c r="C11"/>
  <c r="C10"/>
  <c r="C9"/>
  <c r="C8"/>
  <c r="C6"/>
  <c r="D28"/>
  <c r="C5"/>
  <c r="C28"/>
  <c r="F28"/>
</calcChain>
</file>

<file path=xl/sharedStrings.xml><?xml version="1.0" encoding="utf-8"?>
<sst xmlns="http://schemas.openxmlformats.org/spreadsheetml/2006/main" count="34" uniqueCount="34">
  <si>
    <t>表3  2016年市本级一般公共预算支出情况表</t>
    <phoneticPr fontId="1" type="noConversion"/>
  </si>
  <si>
    <t>科学技术</t>
    <phoneticPr fontId="1" type="noConversion"/>
  </si>
  <si>
    <t>文化体育与传媒</t>
    <phoneticPr fontId="1" type="noConversion"/>
  </si>
  <si>
    <t>社会保障和就业</t>
    <phoneticPr fontId="1" type="noConversion"/>
  </si>
  <si>
    <t>医疗卫生与计划生育支出</t>
    <phoneticPr fontId="1" type="noConversion"/>
  </si>
  <si>
    <t>节能环保支出</t>
    <phoneticPr fontId="1" type="noConversion"/>
  </si>
  <si>
    <t>城乡社区事务</t>
    <phoneticPr fontId="1" type="noConversion"/>
  </si>
  <si>
    <t>农林水</t>
    <phoneticPr fontId="1" type="noConversion"/>
  </si>
  <si>
    <t>交通运输</t>
    <phoneticPr fontId="1" type="noConversion"/>
  </si>
  <si>
    <t>资源勘探信息等</t>
    <phoneticPr fontId="1" type="noConversion"/>
  </si>
  <si>
    <t>商业服务业</t>
    <phoneticPr fontId="1" type="noConversion"/>
  </si>
  <si>
    <t>金融支出</t>
    <phoneticPr fontId="1" type="noConversion"/>
  </si>
  <si>
    <t>援助其他地区支出</t>
    <phoneticPr fontId="1" type="noConversion"/>
  </si>
  <si>
    <t>国土海洋气象</t>
    <phoneticPr fontId="1" type="noConversion"/>
  </si>
  <si>
    <t>住房保障支出</t>
    <phoneticPr fontId="1" type="noConversion"/>
  </si>
  <si>
    <t>粮油物资储备</t>
    <phoneticPr fontId="1" type="noConversion"/>
  </si>
  <si>
    <t>预备费</t>
    <phoneticPr fontId="1" type="noConversion"/>
  </si>
  <si>
    <t>其他支出</t>
    <phoneticPr fontId="1" type="noConversion"/>
  </si>
  <si>
    <t>债务还本支出</t>
    <phoneticPr fontId="1" type="noConversion"/>
  </si>
  <si>
    <t>债务付息支出</t>
    <phoneticPr fontId="1" type="noConversion"/>
  </si>
  <si>
    <t>支 出 合 计</t>
    <phoneticPr fontId="1" type="noConversion"/>
  </si>
  <si>
    <t>一般公共服务</t>
    <phoneticPr fontId="1" type="noConversion"/>
  </si>
  <si>
    <t>国防</t>
    <phoneticPr fontId="1" type="noConversion"/>
  </si>
  <si>
    <t>公共安全</t>
    <phoneticPr fontId="1" type="noConversion"/>
  </si>
  <si>
    <t>教育</t>
    <phoneticPr fontId="1" type="noConversion"/>
  </si>
  <si>
    <t xml:space="preserve">单位：万元 </t>
    <phoneticPr fontId="1" type="noConversion"/>
  </si>
  <si>
    <t>科目编码</t>
    <phoneticPr fontId="1" type="noConversion"/>
  </si>
  <si>
    <t>市本级财力安排</t>
    <phoneticPr fontId="1" type="noConversion"/>
  </si>
  <si>
    <t>上级提前下达转移支付</t>
    <phoneticPr fontId="1" type="noConversion"/>
  </si>
  <si>
    <t>本级支出</t>
    <phoneticPr fontId="1" type="noConversion"/>
  </si>
  <si>
    <t>对下   补助</t>
    <phoneticPr fontId="1" type="noConversion"/>
  </si>
  <si>
    <t>科 目 名 称</t>
    <phoneticPr fontId="1" type="noConversion"/>
  </si>
  <si>
    <t>小  计</t>
    <phoneticPr fontId="1" type="noConversion"/>
  </si>
  <si>
    <t>合  计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</si>
</sst>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6"/>
      <color indexed="8"/>
      <name val="黑体"/>
      <charset val="134"/>
    </font>
    <font>
      <sz val="11"/>
      <color indexed="8"/>
      <name val="宋体"/>
      <charset val="134"/>
    </font>
    <font>
      <sz val="14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176" fontId="4" fillId="0" borderId="1" xfId="0" applyNumberFormat="1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vertical="center"/>
    </xf>
    <xf numFmtId="176" fontId="7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G28"/>
  <sheetViews>
    <sheetView tabSelected="1" workbookViewId="0">
      <selection sqref="A1:G1"/>
    </sheetView>
  </sheetViews>
  <sheetFormatPr defaultRowHeight="13.5"/>
  <cols>
    <col min="1" max="1" width="5.5" customWidth="1"/>
    <col min="2" max="2" width="22.875" customWidth="1"/>
    <col min="3" max="3" width="11" customWidth="1"/>
    <col min="4" max="4" width="11.625" customWidth="1"/>
    <col min="5" max="5" width="11.625" bestFit="1" customWidth="1"/>
    <col min="6" max="6" width="9.125" customWidth="1"/>
    <col min="7" max="7" width="10.625" customWidth="1"/>
  </cols>
  <sheetData>
    <row r="1" spans="1:7" ht="33.950000000000003" customHeight="1">
      <c r="A1" s="17" t="s">
        <v>0</v>
      </c>
      <c r="B1" s="17"/>
      <c r="C1" s="17"/>
      <c r="D1" s="17"/>
      <c r="E1" s="17"/>
      <c r="F1" s="17"/>
      <c r="G1" s="17"/>
    </row>
    <row r="2" spans="1:7" ht="20.100000000000001" customHeight="1">
      <c r="A2" s="1"/>
      <c r="B2" s="1"/>
      <c r="C2" s="1"/>
      <c r="D2" s="1"/>
      <c r="E2" s="1"/>
      <c r="F2" s="18" t="s">
        <v>25</v>
      </c>
      <c r="G2" s="18"/>
    </row>
    <row r="3" spans="1:7" s="11" customFormat="1" ht="34.9" customHeight="1">
      <c r="A3" s="16" t="s">
        <v>26</v>
      </c>
      <c r="B3" s="15" t="s">
        <v>31</v>
      </c>
      <c r="C3" s="19" t="s">
        <v>33</v>
      </c>
      <c r="D3" s="21" t="s">
        <v>27</v>
      </c>
      <c r="E3" s="22"/>
      <c r="F3" s="22"/>
      <c r="G3" s="16" t="s">
        <v>28</v>
      </c>
    </row>
    <row r="4" spans="1:7" s="11" customFormat="1" ht="56.45" customHeight="1">
      <c r="A4" s="16"/>
      <c r="B4" s="15"/>
      <c r="C4" s="20"/>
      <c r="D4" s="10" t="s">
        <v>32</v>
      </c>
      <c r="E4" s="9" t="s">
        <v>29</v>
      </c>
      <c r="F4" s="12" t="s">
        <v>30</v>
      </c>
      <c r="G4" s="16"/>
    </row>
    <row r="5" spans="1:7" ht="23.45" customHeight="1">
      <c r="A5" s="2">
        <v>201</v>
      </c>
      <c r="B5" s="3" t="s">
        <v>21</v>
      </c>
      <c r="C5" s="5">
        <f>D5+G5</f>
        <v>92925.04</v>
      </c>
      <c r="D5" s="5">
        <v>92358.04</v>
      </c>
      <c r="E5" s="5">
        <f>D5-F5</f>
        <v>92258.04</v>
      </c>
      <c r="F5" s="5">
        <v>100</v>
      </c>
      <c r="G5" s="5">
        <v>567</v>
      </c>
    </row>
    <row r="6" spans="1:7" ht="23.45" customHeight="1">
      <c r="A6" s="2">
        <v>203</v>
      </c>
      <c r="B6" s="3" t="s">
        <v>22</v>
      </c>
      <c r="C6" s="5">
        <f t="shared" ref="C6:C18" si="0">D6+G6</f>
        <v>9564.5</v>
      </c>
      <c r="D6" s="5">
        <v>7198.5</v>
      </c>
      <c r="E6" s="5">
        <f t="shared" ref="E6:E27" si="1">D6-F6</f>
        <v>7198.5</v>
      </c>
      <c r="F6" s="5"/>
      <c r="G6" s="5">
        <v>2366</v>
      </c>
    </row>
    <row r="7" spans="1:7" ht="23.45" customHeight="1">
      <c r="A7" s="2">
        <v>204</v>
      </c>
      <c r="B7" s="3" t="s">
        <v>23</v>
      </c>
      <c r="C7" s="5">
        <f t="shared" si="0"/>
        <v>94038.080000000002</v>
      </c>
      <c r="D7" s="5">
        <v>86659.08</v>
      </c>
      <c r="E7" s="5">
        <f>D7-F7</f>
        <v>86659.08</v>
      </c>
      <c r="F7" s="5"/>
      <c r="G7" s="5">
        <f>7379</f>
        <v>7379</v>
      </c>
    </row>
    <row r="8" spans="1:7" ht="23.45" customHeight="1">
      <c r="A8" s="2">
        <v>205</v>
      </c>
      <c r="B8" s="3" t="s">
        <v>24</v>
      </c>
      <c r="C8" s="5">
        <f t="shared" si="0"/>
        <v>192629.32</v>
      </c>
      <c r="D8" s="5">
        <v>178396.32</v>
      </c>
      <c r="E8" s="5">
        <f t="shared" si="1"/>
        <v>176880.32</v>
      </c>
      <c r="F8" s="5">
        <f>555+961</f>
        <v>1516</v>
      </c>
      <c r="G8" s="5">
        <f>14232+1</f>
        <v>14233</v>
      </c>
    </row>
    <row r="9" spans="1:7" ht="23.45" customHeight="1">
      <c r="A9" s="2">
        <v>206</v>
      </c>
      <c r="B9" s="3" t="s">
        <v>1</v>
      </c>
      <c r="C9" s="5">
        <f t="shared" si="0"/>
        <v>18220.169999999998</v>
      </c>
      <c r="D9" s="5">
        <v>17122.169999999998</v>
      </c>
      <c r="E9" s="5">
        <f t="shared" si="1"/>
        <v>17122.169999999998</v>
      </c>
      <c r="F9" s="5"/>
      <c r="G9" s="5">
        <v>1098</v>
      </c>
    </row>
    <row r="10" spans="1:7" ht="23.45" customHeight="1">
      <c r="A10" s="2">
        <v>207</v>
      </c>
      <c r="B10" s="3" t="s">
        <v>2</v>
      </c>
      <c r="C10" s="8">
        <f t="shared" si="0"/>
        <v>20580.919999999998</v>
      </c>
      <c r="D10" s="8">
        <f>18173.92+700</f>
        <v>18873.919999999998</v>
      </c>
      <c r="E10" s="8">
        <f>D10-F10+700</f>
        <v>19155.919999999998</v>
      </c>
      <c r="F10" s="5">
        <v>418</v>
      </c>
      <c r="G10" s="5">
        <v>1707</v>
      </c>
    </row>
    <row r="11" spans="1:7" ht="23.45" customHeight="1">
      <c r="A11" s="2">
        <v>208</v>
      </c>
      <c r="B11" s="3" t="s">
        <v>3</v>
      </c>
      <c r="C11" s="5">
        <f t="shared" si="0"/>
        <v>96692.13</v>
      </c>
      <c r="D11" s="5">
        <v>80435.13</v>
      </c>
      <c r="E11" s="5">
        <f t="shared" si="1"/>
        <v>74892.13</v>
      </c>
      <c r="F11" s="5">
        <v>5543</v>
      </c>
      <c r="G11" s="5">
        <v>16257</v>
      </c>
    </row>
    <row r="12" spans="1:7" ht="23.45" customHeight="1">
      <c r="A12" s="2">
        <v>210</v>
      </c>
      <c r="B12" s="3" t="s">
        <v>4</v>
      </c>
      <c r="C12" s="5">
        <f t="shared" si="0"/>
        <v>106569.44</v>
      </c>
      <c r="D12" s="5">
        <v>94898.44</v>
      </c>
      <c r="E12" s="5">
        <f t="shared" si="1"/>
        <v>94087.44</v>
      </c>
      <c r="F12" s="5">
        <v>811</v>
      </c>
      <c r="G12" s="5">
        <v>11671</v>
      </c>
    </row>
    <row r="13" spans="1:7" ht="23.45" customHeight="1">
      <c r="A13" s="2">
        <v>211</v>
      </c>
      <c r="B13" s="3" t="s">
        <v>5</v>
      </c>
      <c r="C13" s="5">
        <f t="shared" si="0"/>
        <v>34218.199999999997</v>
      </c>
      <c r="D13" s="5">
        <v>15618.2</v>
      </c>
      <c r="E13" s="5">
        <f t="shared" si="1"/>
        <v>15618.2</v>
      </c>
      <c r="F13" s="5"/>
      <c r="G13" s="5">
        <v>18600</v>
      </c>
    </row>
    <row r="14" spans="1:7" ht="23.45" customHeight="1">
      <c r="A14" s="2">
        <v>212</v>
      </c>
      <c r="B14" s="3" t="s">
        <v>6</v>
      </c>
      <c r="C14" s="8">
        <f t="shared" si="0"/>
        <v>219669.78</v>
      </c>
      <c r="D14" s="8">
        <f>219748.78-700</f>
        <v>219048.78</v>
      </c>
      <c r="E14" s="8">
        <f>D14-F14-700</f>
        <v>195151.78</v>
      </c>
      <c r="F14" s="5">
        <v>23197</v>
      </c>
      <c r="G14" s="5">
        <v>621</v>
      </c>
    </row>
    <row r="15" spans="1:7" ht="23.45" customHeight="1">
      <c r="A15" s="2">
        <v>213</v>
      </c>
      <c r="B15" s="3" t="s">
        <v>7</v>
      </c>
      <c r="C15" s="5">
        <f t="shared" si="0"/>
        <v>64320.19</v>
      </c>
      <c r="D15" s="5">
        <v>53446.19</v>
      </c>
      <c r="E15" s="5">
        <f t="shared" si="1"/>
        <v>41234.19</v>
      </c>
      <c r="F15" s="5">
        <v>12212</v>
      </c>
      <c r="G15" s="5">
        <v>10874</v>
      </c>
    </row>
    <row r="16" spans="1:7" ht="23.45" customHeight="1">
      <c r="A16" s="2">
        <v>214</v>
      </c>
      <c r="B16" s="3" t="s">
        <v>8</v>
      </c>
      <c r="C16" s="5">
        <f t="shared" si="0"/>
        <v>70507.3</v>
      </c>
      <c r="D16" s="5">
        <v>21687.3</v>
      </c>
      <c r="E16" s="5">
        <f t="shared" si="1"/>
        <v>21687.3</v>
      </c>
      <c r="F16" s="5"/>
      <c r="G16" s="5">
        <f>48819+1</f>
        <v>48820</v>
      </c>
    </row>
    <row r="17" spans="1:7" ht="23.45" customHeight="1">
      <c r="A17" s="2">
        <v>215</v>
      </c>
      <c r="B17" s="3" t="s">
        <v>9</v>
      </c>
      <c r="C17" s="5">
        <f t="shared" si="0"/>
        <v>33690.15</v>
      </c>
      <c r="D17" s="5">
        <v>24274.15</v>
      </c>
      <c r="E17" s="5">
        <f t="shared" si="1"/>
        <v>24274.15</v>
      </c>
      <c r="F17" s="5"/>
      <c r="G17" s="5">
        <v>9416</v>
      </c>
    </row>
    <row r="18" spans="1:7" ht="23.45" customHeight="1">
      <c r="A18" s="2">
        <v>216</v>
      </c>
      <c r="B18" s="3" t="s">
        <v>10</v>
      </c>
      <c r="C18" s="5">
        <f t="shared" si="0"/>
        <v>16270.88</v>
      </c>
      <c r="D18" s="5">
        <v>11758.88</v>
      </c>
      <c r="E18" s="5">
        <f t="shared" si="1"/>
        <v>11758.88</v>
      </c>
      <c r="F18" s="5"/>
      <c r="G18" s="5">
        <v>4512</v>
      </c>
    </row>
    <row r="19" spans="1:7" ht="23.45" customHeight="1">
      <c r="A19" s="2">
        <v>217</v>
      </c>
      <c r="B19" s="3" t="s">
        <v>11</v>
      </c>
      <c r="C19" s="5"/>
      <c r="D19" s="5"/>
      <c r="E19" s="5"/>
      <c r="F19" s="5"/>
      <c r="G19" s="5"/>
    </row>
    <row r="20" spans="1:7" ht="23.45" customHeight="1">
      <c r="A20" s="2">
        <v>219</v>
      </c>
      <c r="B20" s="3" t="s">
        <v>12</v>
      </c>
      <c r="C20" s="5">
        <f t="shared" ref="C20:C28" si="2">D20+G20</f>
        <v>380</v>
      </c>
      <c r="D20" s="5">
        <v>380</v>
      </c>
      <c r="E20" s="5">
        <f t="shared" si="1"/>
        <v>380</v>
      </c>
      <c r="F20" s="5"/>
      <c r="G20" s="5"/>
    </row>
    <row r="21" spans="1:7" ht="23.45" customHeight="1">
      <c r="A21" s="2">
        <v>220</v>
      </c>
      <c r="B21" s="3" t="s">
        <v>13</v>
      </c>
      <c r="C21" s="5">
        <f t="shared" si="2"/>
        <v>19189.689999999999</v>
      </c>
      <c r="D21" s="5">
        <v>19189.689999999999</v>
      </c>
      <c r="E21" s="5">
        <f t="shared" si="1"/>
        <v>19189.689999999999</v>
      </c>
      <c r="F21" s="5"/>
      <c r="G21" s="5"/>
    </row>
    <row r="22" spans="1:7" ht="23.45" customHeight="1">
      <c r="A22" s="2">
        <v>221</v>
      </c>
      <c r="B22" s="3" t="s">
        <v>14</v>
      </c>
      <c r="C22" s="5">
        <f t="shared" si="2"/>
        <v>30924.85</v>
      </c>
      <c r="D22" s="5">
        <v>17952.849999999999</v>
      </c>
      <c r="E22" s="5">
        <f t="shared" si="1"/>
        <v>17952.849999999999</v>
      </c>
      <c r="F22" s="5"/>
      <c r="G22" s="5">
        <v>12972</v>
      </c>
    </row>
    <row r="23" spans="1:7" ht="23.45" customHeight="1">
      <c r="A23" s="2">
        <v>222</v>
      </c>
      <c r="B23" s="3" t="s">
        <v>15</v>
      </c>
      <c r="C23" s="5">
        <f t="shared" si="2"/>
        <v>2574.73</v>
      </c>
      <c r="D23" s="5">
        <v>2094.73</v>
      </c>
      <c r="E23" s="5">
        <f t="shared" si="1"/>
        <v>2094.73</v>
      </c>
      <c r="F23" s="5"/>
      <c r="G23" s="5">
        <v>480</v>
      </c>
    </row>
    <row r="24" spans="1:7" ht="23.45" customHeight="1">
      <c r="A24" s="2">
        <v>227</v>
      </c>
      <c r="B24" s="4" t="s">
        <v>16</v>
      </c>
      <c r="C24" s="5">
        <f t="shared" si="2"/>
        <v>20000</v>
      </c>
      <c r="D24" s="5">
        <v>20000</v>
      </c>
      <c r="E24" s="5">
        <f t="shared" si="1"/>
        <v>20000</v>
      </c>
      <c r="F24" s="5"/>
      <c r="G24" s="5"/>
    </row>
    <row r="25" spans="1:7" ht="23.45" customHeight="1">
      <c r="A25" s="2">
        <v>229</v>
      </c>
      <c r="B25" s="4" t="s">
        <v>17</v>
      </c>
      <c r="C25" s="5">
        <f t="shared" si="2"/>
        <v>4.8</v>
      </c>
      <c r="D25" s="5">
        <v>4.8</v>
      </c>
      <c r="E25" s="5">
        <f t="shared" si="1"/>
        <v>4.8</v>
      </c>
      <c r="F25" s="5"/>
      <c r="G25" s="5"/>
    </row>
    <row r="26" spans="1:7" ht="23.45" customHeight="1">
      <c r="A26" s="2">
        <v>231</v>
      </c>
      <c r="B26" s="4" t="s">
        <v>18</v>
      </c>
      <c r="C26" s="5">
        <f t="shared" si="2"/>
        <v>60453</v>
      </c>
      <c r="D26" s="5">
        <v>60453</v>
      </c>
      <c r="E26" s="5">
        <f t="shared" si="1"/>
        <v>60453</v>
      </c>
      <c r="F26" s="5"/>
      <c r="G26" s="5"/>
    </row>
    <row r="27" spans="1:7" ht="23.45" customHeight="1">
      <c r="A27" s="2">
        <v>232</v>
      </c>
      <c r="B27" s="4" t="s">
        <v>19</v>
      </c>
      <c r="C27" s="5">
        <f t="shared" si="2"/>
        <v>57181</v>
      </c>
      <c r="D27" s="5">
        <v>57181</v>
      </c>
      <c r="E27" s="5">
        <f t="shared" si="1"/>
        <v>57181</v>
      </c>
      <c r="F27" s="5"/>
      <c r="G27" s="5"/>
    </row>
    <row r="28" spans="1:7" ht="23.45" customHeight="1">
      <c r="A28" s="13" t="s">
        <v>20</v>
      </c>
      <c r="B28" s="14"/>
      <c r="C28" s="7">
        <f t="shared" si="2"/>
        <v>1260604.17</v>
      </c>
      <c r="D28" s="7">
        <f>SUM(D5:D27)</f>
        <v>1099031.17</v>
      </c>
      <c r="E28" s="7">
        <f>SUM(E5:E27)</f>
        <v>1055234.17</v>
      </c>
      <c r="F28" s="7">
        <f>SUM(F5:F27)</f>
        <v>43797</v>
      </c>
      <c r="G28" s="6">
        <f>SUM(G5:G27)</f>
        <v>161573</v>
      </c>
    </row>
  </sheetData>
  <mergeCells count="8">
    <mergeCell ref="A28:B28"/>
    <mergeCell ref="B3:B4"/>
    <mergeCell ref="A3:A4"/>
    <mergeCell ref="A1:G1"/>
    <mergeCell ref="F2:G2"/>
    <mergeCell ref="C3:C4"/>
    <mergeCell ref="D3:F3"/>
    <mergeCell ref="G3:G4"/>
  </mergeCells>
  <phoneticPr fontId="1" type="noConversion"/>
  <printOptions horizontalCentered="1"/>
  <pageMargins left="0.70866141732283472" right="0.70866141732283472" top="0.86614173228346458" bottom="0.9448818897637796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3.一般支出表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2016-01-22T07:24:49Z</cp:lastPrinted>
  <dcterms:created xsi:type="dcterms:W3CDTF">2014-12-18T09:06:22Z</dcterms:created>
  <dcterms:modified xsi:type="dcterms:W3CDTF">2016-01-22T07:26:20Z</dcterms:modified>
</cp:coreProperties>
</file>