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76" windowWidth="16296" windowHeight="6468"/>
  </bookViews>
  <sheets>
    <sheet name="附表一二" sheetId="1" r:id="rId1"/>
  </sheets>
  <definedNames>
    <definedName name="_xlnm.Print_Area" localSheetId="0">附表一二!$A$1:$D$30</definedName>
  </definedNames>
  <calcPr calcId="145621"/>
</workbook>
</file>

<file path=xl/calcChain.xml><?xml version="1.0" encoding="utf-8"?>
<calcChain xmlns="http://schemas.openxmlformats.org/spreadsheetml/2006/main">
  <c r="D14" i="1" l="1"/>
  <c r="D10" i="1" l="1"/>
  <c r="D27" i="1" l="1"/>
  <c r="D24" i="1"/>
  <c r="D6" i="1" l="1"/>
  <c r="D16" i="1" l="1"/>
  <c r="D8" i="1" l="1"/>
  <c r="D30" i="1" l="1"/>
  <c r="B30" i="1"/>
  <c r="C24" i="1"/>
  <c r="C25" i="1"/>
  <c r="C26" i="1"/>
  <c r="C27" i="1"/>
  <c r="C28" i="1"/>
  <c r="C29" i="1"/>
  <c r="C23" i="1"/>
  <c r="C30" i="1" l="1"/>
  <c r="C14" i="1"/>
  <c r="C16" i="1" l="1"/>
  <c r="C15" i="1"/>
  <c r="C10" i="1" l="1"/>
  <c r="C9" i="1"/>
  <c r="C8" i="1"/>
  <c r="C6" i="1"/>
  <c r="B13" i="1"/>
  <c r="B5" i="1"/>
  <c r="C5" i="1" l="1"/>
  <c r="D11" i="1"/>
  <c r="D5" i="1" s="1"/>
  <c r="C13" i="1"/>
  <c r="D13" i="1"/>
</calcChain>
</file>

<file path=xl/sharedStrings.xml><?xml version="1.0" encoding="utf-8"?>
<sst xmlns="http://schemas.openxmlformats.org/spreadsheetml/2006/main" count="34" uniqueCount="31">
  <si>
    <t>附表1</t>
    <phoneticPr fontId="3" type="noConversion"/>
  </si>
  <si>
    <t>单位：万元</t>
    <phoneticPr fontId="3" type="noConversion"/>
  </si>
  <si>
    <t>项      目</t>
    <phoneticPr fontId="3" type="noConversion"/>
  </si>
  <si>
    <t>年初预算</t>
    <phoneticPr fontId="3" type="noConversion"/>
  </si>
  <si>
    <t>预算调整数</t>
    <phoneticPr fontId="3" type="noConversion"/>
  </si>
  <si>
    <t>调整后预算数</t>
    <phoneticPr fontId="3" type="noConversion"/>
  </si>
  <si>
    <t>一、一般公共预算总收入</t>
    <phoneticPr fontId="3" type="noConversion"/>
  </si>
  <si>
    <r>
      <t xml:space="preserve">  </t>
    </r>
    <r>
      <rPr>
        <sz val="12"/>
        <rFont val="宋体"/>
        <family val="3"/>
        <charset val="134"/>
      </rPr>
      <t xml:space="preserve">    上级税收返还</t>
    </r>
    <phoneticPr fontId="3" type="noConversion"/>
  </si>
  <si>
    <t xml:space="preserve">      上级转移支付</t>
    <phoneticPr fontId="3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</si>
  <si>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调入资金</t>
    </r>
    <phoneticPr fontId="3" type="noConversion"/>
  </si>
  <si>
    <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调入预算稳定调节基金</t>
    </r>
    <phoneticPr fontId="3" type="noConversion"/>
  </si>
  <si>
    <t>二、一般公共预算总支出</t>
    <phoneticPr fontId="3" type="noConversion"/>
  </si>
  <si>
    <r>
      <t xml:space="preserve">  </t>
    </r>
    <r>
      <rPr>
        <sz val="12"/>
        <rFont val="宋体"/>
        <family val="3"/>
        <charset val="134"/>
      </rPr>
      <t xml:space="preserve">    上解上级支出</t>
    </r>
    <phoneticPr fontId="3" type="noConversion"/>
  </si>
  <si>
    <t>附表2</t>
    <phoneticPr fontId="3" type="noConversion"/>
  </si>
  <si>
    <t>单位：万元</t>
  </si>
  <si>
    <t>年初预算数</t>
    <phoneticPr fontId="3" type="noConversion"/>
  </si>
  <si>
    <r>
      <t>1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专项收入</t>
    </r>
    <phoneticPr fontId="3" type="noConversion"/>
  </si>
  <si>
    <r>
      <t>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行政事业性收费收入</t>
    </r>
    <phoneticPr fontId="3" type="noConversion"/>
  </si>
  <si>
    <r>
      <t>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罚没收入</t>
    </r>
    <phoneticPr fontId="3" type="noConversion"/>
  </si>
  <si>
    <r>
      <t>4</t>
    </r>
    <r>
      <rPr>
        <sz val="12"/>
        <rFont val="宋体"/>
        <family val="3"/>
        <charset val="134"/>
      </rPr>
      <t>.国有资本经营收入</t>
    </r>
    <phoneticPr fontId="3" type="noConversion"/>
  </si>
  <si>
    <r>
      <t>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国有资源（资产）有偿使用收入</t>
    </r>
    <phoneticPr fontId="3" type="noConversion"/>
  </si>
  <si>
    <t>合计</t>
    <phoneticPr fontId="3" type="noConversion"/>
  </si>
  <si>
    <t>7.其他收入</t>
    <phoneticPr fontId="3" type="noConversion"/>
  </si>
  <si>
    <t>2017年市本级一般公共预算收支平衡调整情况表</t>
    <phoneticPr fontId="3" type="noConversion"/>
  </si>
  <si>
    <t>2017年市本级一般公共预算收入调整情况表</t>
    <phoneticPr fontId="3" type="noConversion"/>
  </si>
  <si>
    <r>
      <t xml:space="preserve">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一般</t>
    </r>
    <r>
      <rPr>
        <sz val="12"/>
        <rFont val="宋体"/>
        <family val="3"/>
        <charset val="134"/>
      </rPr>
      <t>债券收入</t>
    </r>
    <phoneticPr fontId="3" type="noConversion"/>
  </si>
  <si>
    <r>
      <t xml:space="preserve"> </t>
    </r>
    <r>
      <rPr>
        <sz val="12"/>
        <rFont val="宋体"/>
        <family val="3"/>
        <charset val="134"/>
      </rPr>
      <t xml:space="preserve">     下级上解收入</t>
    </r>
    <phoneticPr fontId="3" type="noConversion"/>
  </si>
  <si>
    <t xml:space="preserve">      对区转移支付</t>
    <phoneticPr fontId="3" type="noConversion"/>
  </si>
  <si>
    <r>
      <t>6</t>
    </r>
    <r>
      <rPr>
        <sz val="12"/>
        <rFont val="宋体"/>
        <family val="3"/>
        <charset val="134"/>
      </rPr>
      <t>.政府住房基金收入</t>
    </r>
    <phoneticPr fontId="3" type="noConversion"/>
  </si>
  <si>
    <t>其中：一般公共预算收入</t>
    <phoneticPr fontId="3" type="noConversion"/>
  </si>
  <si>
    <t>其中：一般公共预算支出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</si>
</sst>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sz val="12"/>
      <name val="方正小标宋_GBK"/>
      <family val="4"/>
      <charset val="134"/>
    </font>
    <font>
      <b/>
      <sz val="12"/>
      <name val="宋体"/>
      <family val="3"/>
      <charset val="134"/>
    </font>
    <font>
      <b/>
      <sz val="12"/>
      <name val="楷体"/>
      <family val="3"/>
      <charset val="134"/>
    </font>
    <font>
      <sz val="12"/>
      <name val="隶书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vertical="center"/>
    </xf>
    <xf numFmtId="0" fontId="0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H31"/>
  <sheetViews>
    <sheetView tabSelected="1" topLeftCell="A4" workbookViewId="0">
      <selection activeCell="A14" sqref="A14"/>
    </sheetView>
  </sheetViews>
  <sheetFormatPr defaultColWidth="19.59765625" defaultRowHeight="15.6" x14ac:dyDescent="0.25"/>
  <cols>
    <col min="1" max="1" width="31.8984375" style="4" customWidth="1"/>
    <col min="2" max="4" width="14.5" style="4" customWidth="1"/>
    <col min="5" max="16384" width="19.59765625" style="4"/>
  </cols>
  <sheetData>
    <row r="1" spans="1:8" ht="19.95" customHeight="1" x14ac:dyDescent="0.25">
      <c r="A1" s="1" t="s">
        <v>0</v>
      </c>
      <c r="B1" s="2"/>
      <c r="C1" s="3"/>
      <c r="D1" s="3"/>
    </row>
    <row r="2" spans="1:8" s="5" customFormat="1" ht="51" customHeight="1" x14ac:dyDescent="0.25">
      <c r="A2" s="30" t="s">
        <v>23</v>
      </c>
      <c r="B2" s="30"/>
      <c r="C2" s="30"/>
      <c r="D2" s="30"/>
    </row>
    <row r="3" spans="1:8" ht="19.95" customHeight="1" x14ac:dyDescent="0.25">
      <c r="D3" s="6" t="s">
        <v>1</v>
      </c>
    </row>
    <row r="4" spans="1:8" s="8" customFormat="1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</row>
    <row r="5" spans="1:8" ht="21.75" customHeight="1" x14ac:dyDescent="0.25">
      <c r="A5" s="9" t="s">
        <v>6</v>
      </c>
      <c r="B5" s="10">
        <f>SUM(B6:B12)</f>
        <v>1668346</v>
      </c>
      <c r="C5" s="10">
        <f>SUM(C6:C12)</f>
        <v>167811</v>
      </c>
      <c r="D5" s="10">
        <f>SUM(D6:D12)</f>
        <v>1836157</v>
      </c>
    </row>
    <row r="6" spans="1:8" ht="23.1" customHeight="1" x14ac:dyDescent="0.25">
      <c r="A6" s="11" t="s">
        <v>29</v>
      </c>
      <c r="B6" s="12">
        <v>219060</v>
      </c>
      <c r="C6" s="10">
        <f>D6-B6</f>
        <v>17716</v>
      </c>
      <c r="D6" s="10">
        <f>236666+110</f>
        <v>236776</v>
      </c>
    </row>
    <row r="7" spans="1:8" ht="23.1" customHeight="1" x14ac:dyDescent="0.25">
      <c r="A7" s="11" t="s">
        <v>7</v>
      </c>
      <c r="B7" s="13">
        <v>95194</v>
      </c>
      <c r="C7" s="10"/>
      <c r="D7" s="14">
        <v>95194</v>
      </c>
      <c r="G7" s="28"/>
      <c r="H7" s="28"/>
    </row>
    <row r="8" spans="1:8" ht="23.1" customHeight="1" x14ac:dyDescent="0.25">
      <c r="A8" s="15" t="s">
        <v>8</v>
      </c>
      <c r="B8" s="12">
        <v>255203</v>
      </c>
      <c r="C8" s="10">
        <f>D8-B8</f>
        <v>31240</v>
      </c>
      <c r="D8" s="14">
        <f>255203+7740+52300-28800</f>
        <v>286443</v>
      </c>
      <c r="F8" s="28"/>
    </row>
    <row r="9" spans="1:8" ht="23.1" customHeight="1" x14ac:dyDescent="0.25">
      <c r="A9" s="15" t="s">
        <v>26</v>
      </c>
      <c r="B9" s="12">
        <v>905978</v>
      </c>
      <c r="C9" s="10">
        <f>D9-B9</f>
        <v>86022</v>
      </c>
      <c r="D9" s="10">
        <v>992000</v>
      </c>
      <c r="F9" s="28"/>
    </row>
    <row r="10" spans="1:8" ht="23.1" customHeight="1" x14ac:dyDescent="0.25">
      <c r="A10" s="11" t="s">
        <v>9</v>
      </c>
      <c r="B10" s="12">
        <v>1911</v>
      </c>
      <c r="C10" s="10">
        <f>D10-B10</f>
        <v>45250</v>
      </c>
      <c r="D10" s="10">
        <f>1911+131+4346+27000+5050+2723+6000</f>
        <v>47161</v>
      </c>
    </row>
    <row r="11" spans="1:8" ht="23.1" customHeight="1" x14ac:dyDescent="0.25">
      <c r="A11" s="11" t="s">
        <v>10</v>
      </c>
      <c r="B11" s="12">
        <v>191000</v>
      </c>
      <c r="C11" s="10">
        <v>-48667</v>
      </c>
      <c r="D11" s="10">
        <f>C11+B11</f>
        <v>142333</v>
      </c>
    </row>
    <row r="12" spans="1:8" ht="23.1" customHeight="1" x14ac:dyDescent="0.25">
      <c r="A12" s="11" t="s">
        <v>25</v>
      </c>
      <c r="B12" s="12"/>
      <c r="C12" s="10">
        <v>36250</v>
      </c>
      <c r="D12" s="10">
        <v>36250</v>
      </c>
    </row>
    <row r="13" spans="1:8" ht="21" customHeight="1" x14ac:dyDescent="0.25">
      <c r="A13" s="9" t="s">
        <v>11</v>
      </c>
      <c r="B13" s="16">
        <f>SUM(B14:B16)</f>
        <v>1668346</v>
      </c>
      <c r="C13" s="10">
        <f>SUM(C14:C16)</f>
        <v>167811</v>
      </c>
      <c r="D13" s="10">
        <f>SUM(D14:D16)</f>
        <v>1836157</v>
      </c>
    </row>
    <row r="14" spans="1:8" ht="23.1" customHeight="1" x14ac:dyDescent="0.25">
      <c r="A14" s="11" t="s">
        <v>30</v>
      </c>
      <c r="B14" s="12">
        <v>1328940</v>
      </c>
      <c r="C14" s="10">
        <f>D14-B14</f>
        <v>111959</v>
      </c>
      <c r="D14" s="10">
        <f>1328940+24157+36250+7740+52300-28800+1608+150+5820+6000+6734</f>
        <v>1440899</v>
      </c>
    </row>
    <row r="15" spans="1:8" ht="23.1" customHeight="1" x14ac:dyDescent="0.25">
      <c r="A15" s="11" t="s">
        <v>12</v>
      </c>
      <c r="B15" s="12">
        <v>55103</v>
      </c>
      <c r="C15" s="10">
        <f>D15-B15</f>
        <v>2852</v>
      </c>
      <c r="D15" s="10">
        <v>57955</v>
      </c>
    </row>
    <row r="16" spans="1:8" ht="23.1" customHeight="1" x14ac:dyDescent="0.25">
      <c r="A16" s="11" t="s">
        <v>27</v>
      </c>
      <c r="B16" s="12">
        <v>284303</v>
      </c>
      <c r="C16" s="10">
        <f>D16-B16</f>
        <v>53000</v>
      </c>
      <c r="D16" s="10">
        <f>284303+53000</f>
        <v>337303</v>
      </c>
    </row>
    <row r="17" spans="1:5" ht="23.1" customHeight="1" x14ac:dyDescent="0.25">
      <c r="A17" s="29"/>
      <c r="B17" s="26"/>
      <c r="C17" s="25"/>
      <c r="D17" s="25"/>
    </row>
    <row r="18" spans="1:5" ht="17.25" customHeight="1" x14ac:dyDescent="0.25">
      <c r="A18" s="17"/>
      <c r="B18" s="18"/>
      <c r="C18" s="18"/>
      <c r="D18" s="18"/>
    </row>
    <row r="19" spans="1:5" ht="19.95" customHeight="1" x14ac:dyDescent="0.25">
      <c r="A19" s="1" t="s">
        <v>13</v>
      </c>
    </row>
    <row r="20" spans="1:5" ht="43.2" customHeight="1" x14ac:dyDescent="0.25">
      <c r="A20" s="30" t="s">
        <v>24</v>
      </c>
      <c r="B20" s="30"/>
      <c r="C20" s="30"/>
      <c r="D20" s="30"/>
    </row>
    <row r="21" spans="1:5" ht="19.95" customHeight="1" x14ac:dyDescent="0.25">
      <c r="D21" s="6" t="s">
        <v>14</v>
      </c>
    </row>
    <row r="22" spans="1:5" s="8" customFormat="1" ht="23.25" customHeight="1" x14ac:dyDescent="0.25">
      <c r="A22" s="7" t="s">
        <v>2</v>
      </c>
      <c r="B22" s="7" t="s">
        <v>15</v>
      </c>
      <c r="C22" s="7" t="s">
        <v>4</v>
      </c>
      <c r="D22" s="7" t="s">
        <v>5</v>
      </c>
    </row>
    <row r="23" spans="1:5" ht="23.1" customHeight="1" x14ac:dyDescent="0.25">
      <c r="A23" s="11" t="s">
        <v>16</v>
      </c>
      <c r="B23" s="19">
        <v>11770</v>
      </c>
      <c r="C23" s="20">
        <f>D23-B23</f>
        <v>532</v>
      </c>
      <c r="D23" s="20">
        <v>12302</v>
      </c>
      <c r="E23" s="4">
        <v>12302</v>
      </c>
    </row>
    <row r="24" spans="1:5" ht="23.1" customHeight="1" x14ac:dyDescent="0.25">
      <c r="A24" s="11" t="s">
        <v>17</v>
      </c>
      <c r="B24" s="19">
        <v>96319</v>
      </c>
      <c r="C24" s="20">
        <f t="shared" ref="C24:C29" si="0">D24-B24</f>
        <v>-658</v>
      </c>
      <c r="D24" s="20">
        <f>95561+100</f>
        <v>95661</v>
      </c>
      <c r="E24" s="4">
        <v>95561</v>
      </c>
    </row>
    <row r="25" spans="1:5" ht="23.1" customHeight="1" x14ac:dyDescent="0.25">
      <c r="A25" s="11" t="s">
        <v>18</v>
      </c>
      <c r="B25" s="19">
        <v>38013</v>
      </c>
      <c r="C25" s="20">
        <f t="shared" si="0"/>
        <v>11739</v>
      </c>
      <c r="D25" s="20">
        <v>49752</v>
      </c>
      <c r="E25" s="4">
        <v>49752</v>
      </c>
    </row>
    <row r="26" spans="1:5" ht="23.1" customHeight="1" x14ac:dyDescent="0.25">
      <c r="A26" s="21" t="s">
        <v>19</v>
      </c>
      <c r="B26" s="19">
        <v>3000</v>
      </c>
      <c r="C26" s="20">
        <f t="shared" si="0"/>
        <v>-1331</v>
      </c>
      <c r="D26" s="20">
        <v>1669</v>
      </c>
      <c r="E26" s="4">
        <v>1669</v>
      </c>
    </row>
    <row r="27" spans="1:5" ht="23.1" customHeight="1" x14ac:dyDescent="0.25">
      <c r="A27" s="15" t="s">
        <v>20</v>
      </c>
      <c r="B27" s="19">
        <v>14473</v>
      </c>
      <c r="C27" s="20">
        <f t="shared" si="0"/>
        <v>12724</v>
      </c>
      <c r="D27" s="20">
        <f>27187+10</f>
        <v>27197</v>
      </c>
      <c r="E27" s="4">
        <v>27187</v>
      </c>
    </row>
    <row r="28" spans="1:5" ht="23.1" customHeight="1" x14ac:dyDescent="0.25">
      <c r="A28" s="11" t="s">
        <v>28</v>
      </c>
      <c r="B28" s="19">
        <v>42020</v>
      </c>
      <c r="C28" s="20">
        <f t="shared" si="0"/>
        <v>-1020</v>
      </c>
      <c r="D28" s="20">
        <v>41000</v>
      </c>
      <c r="E28" s="4">
        <v>41000</v>
      </c>
    </row>
    <row r="29" spans="1:5" ht="23.1" customHeight="1" x14ac:dyDescent="0.25">
      <c r="A29" s="27" t="s">
        <v>22</v>
      </c>
      <c r="B29" s="19">
        <v>13465</v>
      </c>
      <c r="C29" s="20">
        <f t="shared" si="0"/>
        <v>-4270</v>
      </c>
      <c r="D29" s="20">
        <v>9195</v>
      </c>
      <c r="E29" s="4">
        <v>9195</v>
      </c>
    </row>
    <row r="30" spans="1:5" ht="21" customHeight="1" x14ac:dyDescent="0.25">
      <c r="A30" s="22" t="s">
        <v>21</v>
      </c>
      <c r="B30" s="19">
        <f>SUM(B23:B29)</f>
        <v>219060</v>
      </c>
      <c r="C30" s="19">
        <f t="shared" ref="C30:D30" si="1">SUM(C23:C29)</f>
        <v>17716</v>
      </c>
      <c r="D30" s="19">
        <f t="shared" si="1"/>
        <v>236776</v>
      </c>
      <c r="E30" s="4">
        <v>236666</v>
      </c>
    </row>
    <row r="31" spans="1:5" ht="16.5" customHeight="1" x14ac:dyDescent="0.25">
      <c r="A31" s="23"/>
      <c r="B31" s="24"/>
      <c r="C31" s="25"/>
      <c r="D31" s="26"/>
    </row>
  </sheetData>
  <mergeCells count="2">
    <mergeCell ref="A2:D2"/>
    <mergeCell ref="A20:D20"/>
  </mergeCells>
  <phoneticPr fontId="3" type="noConversion"/>
  <printOptions horizontalCentered="1"/>
  <pageMargins left="0.94488188976377963" right="0.94488188976377963" top="0.98425196850393704" bottom="0.98425196850393704" header="0.51181102362204722" footer="0.74803149606299213"/>
  <pageSetup paperSize="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附表一二</vt:lpstr>
      <vt:lpstr>附表一二!Print_Area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fmq</dc:creator>
  <cp:lastModifiedBy>fmq</cp:lastModifiedBy>
  <cp:lastPrinted>2017-10-12T08:52:14Z</cp:lastPrinted>
  <dcterms:created xsi:type="dcterms:W3CDTF">2016-09-26T05:45:50Z</dcterms:created>
  <dcterms:modified xsi:type="dcterms:W3CDTF">2017-11-24T03:27:08Z</dcterms:modified>
</cp:coreProperties>
</file>