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00" windowHeight="10480"/>
  </bookViews>
  <sheets>
    <sheet name="Sheet1" sheetId="1" r:id="rId1"/>
    <sheet name="Sheet3" sheetId="2" r:id="rId2"/>
  </sheets>
  <calcPr calcId="144525" refMode="R1C1"/>
</workbook>
</file>

<file path=xl/sharedStrings.xml><?xml version="1.0" encoding="utf-8"?>
<sst xmlns="http://schemas.openxmlformats.org/spreadsheetml/2006/main" count="35">
  <si>
    <t>2017年1-12月份"三公"经费及会议费、培训费支出情况月报统计表</t>
  </si>
  <si>
    <t>填报单位(盖章)：</t>
  </si>
  <si>
    <t>单位：元</t>
  </si>
  <si>
    <t>项目名称</t>
  </si>
  <si>
    <t>全年预算数</t>
  </si>
  <si>
    <t>上月末累计发生额</t>
  </si>
  <si>
    <t>本月发生额</t>
  </si>
  <si>
    <r>
      <rPr>
        <sz val="8"/>
        <color indexed="8"/>
        <rFont val="宋体"/>
        <charset val="134"/>
      </rPr>
      <t>1-12月累计</t>
    </r>
    <r>
      <rPr>
        <sz val="8"/>
        <rFont val="宋体"/>
        <charset val="134"/>
      </rPr>
      <t>发生额</t>
    </r>
  </si>
  <si>
    <t>公务卡</t>
  </si>
  <si>
    <t>合计</t>
  </si>
  <si>
    <t>基本支出</t>
  </si>
  <si>
    <t>项目支出</t>
  </si>
  <si>
    <t>小计</t>
  </si>
  <si>
    <t>公共财政预算</t>
  </si>
  <si>
    <t>政府性基金</t>
  </si>
  <si>
    <t>专户资金</t>
  </si>
  <si>
    <t>其他</t>
  </si>
  <si>
    <t>累计发卡数量</t>
  </si>
  <si>
    <t>本年公务消费额</t>
  </si>
  <si>
    <t>一、因公出国出境费</t>
  </si>
  <si>
    <t>其中:1、因公出国（境）培训费</t>
  </si>
  <si>
    <t xml:space="preserve">     2、教学科研人员出国经费</t>
  </si>
  <si>
    <t>二、公务接待费</t>
  </si>
  <si>
    <t xml:space="preserve">  其中：外事接待费</t>
  </si>
  <si>
    <t>三、公务用车购置费</t>
  </si>
  <si>
    <t>四、公务用车运行维护费</t>
  </si>
  <si>
    <t>五、会议费</t>
  </si>
  <si>
    <t>六、培训费</t>
  </si>
  <si>
    <t>填报人：</t>
  </si>
  <si>
    <t>裴爱晶</t>
  </si>
  <si>
    <t>单位负责人：</t>
  </si>
  <si>
    <t>张印勤</t>
  </si>
  <si>
    <t>填报日期：2017.12.29</t>
  </si>
  <si>
    <t>填报说明</t>
  </si>
  <si>
    <t xml:space="preserve">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</si>
</sst>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</numFmts>
  <fonts count="8">
    <font>
      <sz val="11"/>
      <color indexed="8"/>
      <name val="宋体"/>
      <charset val="134"/>
    </font>
    <font>
      <sz val="9"/>
      <name val="宋体"/>
      <charset val="134"/>
    </font>
    <font>
      <b/>
      <sz val="14.25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8"/>
      <color indexed="8"/>
      <name val="宋体"/>
      <charset val="134"/>
    </font>
    <font>
      <b/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36">
    <xf numFmtId="0" fontId="0" fillId="0" borderId="0" xfId="0" applyAlignment="1"/>
    <xf numFmtId="176" fontId="1" fillId="0" borderId="0" xfId="0" applyNumberFormat="1" applyFont="1" applyFill="1" applyAlignment="1" applyProtection="1">
      <alignment horizontal="center"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176" fontId="1" fillId="0" borderId="0" xfId="0" applyNumberFormat="1" applyFont="1" applyAlignment="1" applyProtection="1">
      <alignment vertical="top"/>
      <protection locked="0"/>
    </xf>
    <xf numFmtId="176" fontId="2" fillId="0" borderId="0" xfId="0" applyNumberFormat="1" applyFont="1" applyFill="1" applyAlignment="1" applyProtection="1">
      <alignment vertical="center" wrapText="1"/>
      <protection locked="0"/>
    </xf>
    <xf numFmtId="176" fontId="2" fillId="0" borderId="0" xfId="0" applyNumberFormat="1" applyFont="1" applyFill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4" xfId="0" applyNumberFormat="1" applyFont="1" applyFill="1" applyBorder="1" applyAlignment="1" applyProtection="1">
      <alignment horizontal="center" vertical="center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9" xfId="0" applyNumberFormat="1" applyFont="1" applyBorder="1" applyAlignment="1" applyProtection="1">
      <alignment horizontal="left" vertical="center" wrapText="1"/>
      <protection locked="0"/>
    </xf>
    <xf numFmtId="176" fontId="4" fillId="0" borderId="10" xfId="0" applyNumberFormat="1" applyFont="1" applyBorder="1" applyAlignment="1" applyProtection="1">
      <alignment horizontal="left" vertical="center" wrapText="1"/>
      <protection locked="0"/>
    </xf>
    <xf numFmtId="176" fontId="1" fillId="2" borderId="4" xfId="0" applyNumberFormat="1" applyFont="1" applyFill="1" applyBorder="1" applyAlignment="1" applyProtection="1">
      <alignment vertical="top"/>
      <protection locked="0"/>
    </xf>
    <xf numFmtId="176" fontId="4" fillId="0" borderId="4" xfId="0" applyNumberFormat="1" applyFont="1" applyBorder="1" applyAlignment="1" applyProtection="1">
      <alignment horizontal="center" vertical="center" wrapText="1"/>
      <protection locked="0"/>
    </xf>
    <xf numFmtId="176" fontId="4" fillId="0" borderId="9" xfId="0" applyNumberFormat="1" applyFont="1" applyFill="1" applyBorder="1" applyAlignment="1" applyProtection="1">
      <alignment horizontal="center" vertical="center"/>
      <protection locked="0"/>
    </xf>
    <xf numFmtId="176" fontId="4" fillId="0" borderId="10" xfId="0" applyNumberFormat="1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6" fontId="1" fillId="0" borderId="0" xfId="0" applyNumberFormat="1" applyFont="1" applyAlignment="1" applyProtection="1">
      <alignment horizontal="center" vertical="top" wrapText="1"/>
      <protection locked="0"/>
    </xf>
    <xf numFmtId="176" fontId="1" fillId="0" borderId="0" xfId="0" applyNumberFormat="1" applyFont="1" applyAlignment="1" applyProtection="1">
      <alignment horizontal="left" vertical="top" wrapText="1"/>
      <protection locked="0"/>
    </xf>
    <xf numFmtId="176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9" xfId="0" applyNumberFormat="1" applyFont="1" applyBorder="1" applyAlignment="1" applyProtection="1">
      <alignment horizontal="center" vertical="top"/>
      <protection locked="0"/>
    </xf>
    <xf numFmtId="176" fontId="4" fillId="0" borderId="13" xfId="0" applyNumberFormat="1" applyFont="1" applyBorder="1" applyAlignment="1" applyProtection="1">
      <alignment horizontal="center" vertical="top"/>
      <protection locked="0"/>
    </xf>
    <xf numFmtId="176" fontId="1" fillId="0" borderId="14" xfId="0" applyNumberFormat="1" applyFont="1" applyBorder="1" applyAlignment="1" applyProtection="1">
      <alignment vertical="top"/>
      <protection locked="0"/>
    </xf>
    <xf numFmtId="176" fontId="1" fillId="0" borderId="0" xfId="0" applyNumberFormat="1" applyFont="1" applyBorder="1" applyAlignment="1" applyProtection="1">
      <alignment vertical="top"/>
      <protection locked="0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10" xfId="0" applyNumberFormat="1" applyFont="1" applyBorder="1" applyAlignment="1" applyProtection="1">
      <alignment horizontal="center" vertical="top"/>
      <protection locked="0"/>
    </xf>
    <xf numFmtId="176" fontId="4" fillId="3" borderId="4" xfId="0" applyNumberFormat="1" applyFont="1" applyFill="1" applyBorder="1" applyAlignment="1" applyProtection="1">
      <alignment horizontal="center" vertical="center"/>
      <protection locked="0"/>
    </xf>
    <xf numFmtId="176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4" xfId="0" applyNumberFormat="1" applyFont="1" applyBorder="1" applyAlignment="1" applyProtection="1">
      <alignment horizontal="center" vertical="top"/>
      <protection locked="0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23"/>
  <sheetViews>
    <sheetView showZeros="0" tabSelected="1" zoomScale="130" zoomScaleNormal="130" topLeftCell="A3" workbookViewId="0">
      <selection activeCell="I8" sqref="I8"/>
    </sheetView>
  </sheetViews>
  <sheetFormatPr defaultColWidth="7.375" defaultRowHeight="18" customHeight="1"/>
  <cols>
    <col min="1" max="1" width="4.375" style="3" customWidth="1"/>
    <col min="2" max="2" width="7.125" style="3" customWidth="1"/>
    <col min="3" max="3" width="10.7666666666667" style="3" customWidth="1"/>
    <col min="4" max="5" width="10.2833333333333" style="3" customWidth="1"/>
    <col min="6" max="6" width="2" style="3" hidden="1" customWidth="1"/>
    <col min="7" max="7" width="1.825" style="3" customWidth="1"/>
    <col min="8" max="8" width="1.81666666666667" style="3" customWidth="1"/>
    <col min="9" max="9" width="8.84166666666667" style="3" customWidth="1"/>
    <col min="10" max="10" width="8.65" style="3" customWidth="1"/>
    <col min="11" max="11" width="1.35" style="3" customWidth="1"/>
    <col min="12" max="12" width="1.24166666666667" style="3" customWidth="1"/>
    <col min="13" max="13" width="1.53333333333333" style="3" customWidth="1"/>
    <col min="14" max="14" width="10.7583333333333" style="3" customWidth="1"/>
    <col min="15" max="15" width="11.3416666666667" style="3" customWidth="1"/>
    <col min="16" max="16" width="9.525" style="3" customWidth="1"/>
    <col min="17" max="17" width="2.4" style="3" customWidth="1"/>
    <col min="18" max="18" width="1.925" style="3" customWidth="1"/>
    <col min="19" max="19" width="1.81666666666667" style="3" customWidth="1"/>
    <col min="20" max="20" width="8.175" style="3" customWidth="1"/>
    <col min="21" max="21" width="8.075" style="3" customWidth="1"/>
    <col min="22" max="22" width="1.875" style="3" hidden="1" customWidth="1"/>
    <col min="23" max="23" width="1.725" style="3" customWidth="1"/>
    <col min="24" max="24" width="1.91666666666667" style="3" customWidth="1"/>
    <col min="25" max="25" width="11.15" style="3" customWidth="1"/>
    <col min="26" max="26" width="11.4333333333333" style="3" customWidth="1"/>
    <col min="27" max="27" width="10.9583333333333" style="3" customWidth="1"/>
    <col min="28" max="28" width="1.91666666666667" style="3" customWidth="1"/>
    <col min="29" max="29" width="1.43333333333333" style="3" customWidth="1"/>
    <col min="30" max="30" width="1.25" style="3" customWidth="1"/>
    <col min="31" max="31" width="10.475" style="3" customWidth="1"/>
    <col min="32" max="32" width="10.6666666666667" style="3" customWidth="1"/>
    <col min="33" max="33" width="0.125" style="3" customWidth="1"/>
    <col min="34" max="34" width="2.025" style="3" customWidth="1"/>
    <col min="35" max="35" width="1.43333333333333" style="3" customWidth="1"/>
    <col min="36" max="36" width="11.2416666666667" style="3" customWidth="1"/>
    <col min="37" max="37" width="11.05" style="3" customWidth="1"/>
    <col min="38" max="38" width="13.075" style="3" customWidth="1"/>
    <col min="39" max="39" width="1.925" style="3" customWidth="1"/>
    <col min="40" max="40" width="1.63333333333333" style="3" customWidth="1"/>
    <col min="41" max="41" width="1.73333333333333" style="3" customWidth="1"/>
    <col min="42" max="42" width="9.60833333333333" style="3" customWidth="1"/>
    <col min="43" max="43" width="9.8" style="3" customWidth="1"/>
    <col min="44" max="44" width="1.725" style="3" customWidth="1"/>
    <col min="45" max="45" width="2.10833333333333" style="3" customWidth="1"/>
    <col min="46" max="46" width="4.80833333333333" style="3" customWidth="1"/>
    <col min="47" max="47" width="7.125" style="3" customWidth="1"/>
    <col min="48" max="48" width="12.5" style="3" customWidth="1"/>
    <col min="49" max="253" width="7.5" style="3" customWidth="1"/>
    <col min="254" max="254" width="14.875" style="3" customWidth="1"/>
    <col min="255" max="255" width="8.5" style="3" customWidth="1"/>
    <col min="256" max="16384" width="7.375" style="3"/>
  </cols>
  <sheetData>
    <row r="1" s="1" customFormat="1" ht="18.75" spans="1:46">
      <c r="A1" s="4"/>
      <c r="B1" s="4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="1" customFormat="1" ht="18.75" spans="1:4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="1" customFormat="1" ht="18.75" customHeight="1" spans="1:46">
      <c r="A3" s="6" t="s">
        <v>1</v>
      </c>
      <c r="B3" s="6"/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30"/>
      <c r="AR3" s="31" t="s">
        <v>2</v>
      </c>
      <c r="AS3" s="31"/>
      <c r="AT3" s="31"/>
    </row>
    <row r="4" s="1" customFormat="1" ht="11.25" customHeight="1" spans="1:48">
      <c r="A4" s="7" t="s">
        <v>3</v>
      </c>
      <c r="B4" s="8"/>
      <c r="C4" s="9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9" t="s">
        <v>5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9" t="s">
        <v>6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26" t="s">
        <v>7</v>
      </c>
      <c r="AK4" s="27"/>
      <c r="AL4" s="27"/>
      <c r="AM4" s="27"/>
      <c r="AN4" s="27"/>
      <c r="AO4" s="27"/>
      <c r="AP4" s="27"/>
      <c r="AQ4" s="27"/>
      <c r="AR4" s="27"/>
      <c r="AS4" s="27"/>
      <c r="AT4" s="32"/>
      <c r="AU4" s="33" t="s">
        <v>8</v>
      </c>
      <c r="AV4" s="33"/>
    </row>
    <row r="5" s="1" customFormat="1" ht="11.25" spans="1:48">
      <c r="A5" s="11"/>
      <c r="B5" s="12"/>
      <c r="C5" s="9" t="s">
        <v>9</v>
      </c>
      <c r="D5" s="9" t="s">
        <v>10</v>
      </c>
      <c r="E5" s="10"/>
      <c r="F5" s="10"/>
      <c r="G5" s="10"/>
      <c r="H5" s="10"/>
      <c r="I5" s="9" t="s">
        <v>11</v>
      </c>
      <c r="J5" s="10"/>
      <c r="K5" s="10"/>
      <c r="L5" s="10"/>
      <c r="M5" s="10"/>
      <c r="N5" s="24" t="s">
        <v>9</v>
      </c>
      <c r="O5" s="9" t="s">
        <v>10</v>
      </c>
      <c r="P5" s="10"/>
      <c r="Q5" s="10"/>
      <c r="R5" s="10"/>
      <c r="S5" s="10"/>
      <c r="T5" s="9" t="s">
        <v>11</v>
      </c>
      <c r="U5" s="10"/>
      <c r="V5" s="10"/>
      <c r="W5" s="10"/>
      <c r="X5" s="10"/>
      <c r="Y5" s="9" t="s">
        <v>9</v>
      </c>
      <c r="Z5" s="9" t="s">
        <v>10</v>
      </c>
      <c r="AA5" s="10"/>
      <c r="AB5" s="10"/>
      <c r="AC5" s="10"/>
      <c r="AD5" s="10"/>
      <c r="AE5" s="9" t="s">
        <v>11</v>
      </c>
      <c r="AF5" s="10"/>
      <c r="AG5" s="10"/>
      <c r="AH5" s="10"/>
      <c r="AI5" s="10"/>
      <c r="AJ5" s="9" t="s">
        <v>9</v>
      </c>
      <c r="AK5" s="9" t="s">
        <v>10</v>
      </c>
      <c r="AL5" s="10"/>
      <c r="AM5" s="10"/>
      <c r="AN5" s="10"/>
      <c r="AO5" s="10"/>
      <c r="AP5" s="9" t="s">
        <v>11</v>
      </c>
      <c r="AQ5" s="10"/>
      <c r="AR5" s="10"/>
      <c r="AS5" s="10"/>
      <c r="AT5" s="10"/>
      <c r="AU5" s="33"/>
      <c r="AV5" s="33"/>
    </row>
    <row r="6" s="1" customFormat="1" ht="52.5" spans="1:48">
      <c r="A6" s="13"/>
      <c r="B6" s="14"/>
      <c r="C6" s="10"/>
      <c r="D6" s="9" t="s">
        <v>12</v>
      </c>
      <c r="E6" s="9" t="s">
        <v>13</v>
      </c>
      <c r="F6" s="9" t="s">
        <v>14</v>
      </c>
      <c r="G6" s="9" t="s">
        <v>15</v>
      </c>
      <c r="H6" s="9" t="s">
        <v>16</v>
      </c>
      <c r="I6" s="9" t="s">
        <v>12</v>
      </c>
      <c r="J6" s="9" t="s">
        <v>13</v>
      </c>
      <c r="K6" s="9" t="s">
        <v>14</v>
      </c>
      <c r="L6" s="9" t="s">
        <v>15</v>
      </c>
      <c r="M6" s="9" t="s">
        <v>16</v>
      </c>
      <c r="N6" s="25"/>
      <c r="O6" s="9" t="s">
        <v>12</v>
      </c>
      <c r="P6" s="9" t="s">
        <v>13</v>
      </c>
      <c r="Q6" s="9" t="s">
        <v>14</v>
      </c>
      <c r="R6" s="9" t="s">
        <v>15</v>
      </c>
      <c r="S6" s="9" t="s">
        <v>16</v>
      </c>
      <c r="T6" s="9" t="s">
        <v>12</v>
      </c>
      <c r="U6" s="9" t="s">
        <v>13</v>
      </c>
      <c r="V6" s="9" t="s">
        <v>14</v>
      </c>
      <c r="W6" s="9" t="s">
        <v>15</v>
      </c>
      <c r="X6" s="9" t="s">
        <v>16</v>
      </c>
      <c r="Y6" s="10"/>
      <c r="Z6" s="9" t="s">
        <v>12</v>
      </c>
      <c r="AA6" s="9" t="s">
        <v>13</v>
      </c>
      <c r="AB6" s="9" t="s">
        <v>14</v>
      </c>
      <c r="AC6" s="9" t="s">
        <v>15</v>
      </c>
      <c r="AD6" s="9" t="s">
        <v>16</v>
      </c>
      <c r="AE6" s="9" t="s">
        <v>12</v>
      </c>
      <c r="AF6" s="9" t="s">
        <v>13</v>
      </c>
      <c r="AG6" s="9" t="s">
        <v>14</v>
      </c>
      <c r="AH6" s="9" t="s">
        <v>15</v>
      </c>
      <c r="AI6" s="9" t="s">
        <v>16</v>
      </c>
      <c r="AJ6" s="9"/>
      <c r="AK6" s="9" t="s">
        <v>12</v>
      </c>
      <c r="AL6" s="9" t="s">
        <v>13</v>
      </c>
      <c r="AM6" s="9" t="s">
        <v>14</v>
      </c>
      <c r="AN6" s="9" t="s">
        <v>15</v>
      </c>
      <c r="AO6" s="9" t="s">
        <v>16</v>
      </c>
      <c r="AP6" s="9" t="s">
        <v>12</v>
      </c>
      <c r="AQ6" s="9" t="s">
        <v>13</v>
      </c>
      <c r="AR6" s="9" t="s">
        <v>14</v>
      </c>
      <c r="AS6" s="9" t="s">
        <v>15</v>
      </c>
      <c r="AT6" s="9" t="s">
        <v>16</v>
      </c>
      <c r="AU6" s="34" t="s">
        <v>17</v>
      </c>
      <c r="AV6" s="34" t="s">
        <v>18</v>
      </c>
    </row>
    <row r="7" ht="27" customHeight="1" spans="1:48">
      <c r="A7" s="15" t="s">
        <v>19</v>
      </c>
      <c r="B7" s="16"/>
      <c r="C7" s="17">
        <f t="shared" ref="C7:C15" si="0">D7+I7</f>
        <v>22000</v>
      </c>
      <c r="D7" s="17">
        <f t="shared" ref="D7:D15" si="1">SUM(E7:H7)</f>
        <v>22000</v>
      </c>
      <c r="E7" s="17">
        <v>22000</v>
      </c>
      <c r="F7" s="17"/>
      <c r="G7" s="17"/>
      <c r="H7" s="17"/>
      <c r="I7" s="17">
        <f t="shared" ref="I7:I15" si="2">SUM(J7:M7)</f>
        <v>0</v>
      </c>
      <c r="J7" s="17"/>
      <c r="K7" s="17"/>
      <c r="L7" s="17"/>
      <c r="M7" s="17"/>
      <c r="N7" s="17">
        <f t="shared" ref="N7:N15" si="3">SUM(O7,T7)</f>
        <v>0</v>
      </c>
      <c r="O7" s="17">
        <f t="shared" ref="O7:O15" si="4">P7+Q7+R7+S7</f>
        <v>0</v>
      </c>
      <c r="P7" s="17"/>
      <c r="Q7" s="17"/>
      <c r="R7" s="17"/>
      <c r="S7" s="17"/>
      <c r="T7" s="17">
        <f t="shared" ref="T7:T15" si="5">U7+V7+W7+X7</f>
        <v>0</v>
      </c>
      <c r="U7" s="17"/>
      <c r="V7" s="17"/>
      <c r="W7" s="17"/>
      <c r="X7" s="17"/>
      <c r="Y7" s="17">
        <f t="shared" ref="Y7:Y15" si="6">Z7+AE7</f>
        <v>0</v>
      </c>
      <c r="Z7" s="17">
        <f>SUM(AA7:AD7)</f>
        <v>0</v>
      </c>
      <c r="AA7" s="17"/>
      <c r="AB7" s="17"/>
      <c r="AC7" s="17"/>
      <c r="AD7" s="17"/>
      <c r="AE7" s="17">
        <f t="shared" ref="AE7:AE15" si="7">SUM(AF7:AI7)</f>
        <v>0</v>
      </c>
      <c r="AF7" s="17"/>
      <c r="AG7" s="17"/>
      <c r="AH7" s="17"/>
      <c r="AI7" s="17"/>
      <c r="AJ7" s="17">
        <f t="shared" ref="AJ7:AJ13" si="8">AK7+AP7</f>
        <v>0</v>
      </c>
      <c r="AK7" s="17">
        <f t="shared" ref="AK7:AK9" si="9">SUM(AL7:AO7)</f>
        <v>0</v>
      </c>
      <c r="AL7" s="17">
        <f t="shared" ref="AL7:AO7" si="10">P7+AA7</f>
        <v>0</v>
      </c>
      <c r="AM7" s="17">
        <f>Q7+AB7</f>
        <v>0</v>
      </c>
      <c r="AN7" s="17">
        <f>R7+AC7</f>
        <v>0</v>
      </c>
      <c r="AO7" s="17">
        <f>S7+AD7</f>
        <v>0</v>
      </c>
      <c r="AP7" s="17">
        <f t="shared" ref="AP7:AP15" si="11">SUM(AQ7:AT7)</f>
        <v>0</v>
      </c>
      <c r="AQ7" s="17">
        <f t="shared" ref="AQ7:AT7" si="12">U7+AF7</f>
        <v>0</v>
      </c>
      <c r="AR7" s="17">
        <f>V7+AG7</f>
        <v>0</v>
      </c>
      <c r="AS7" s="17">
        <f>W7+AH7</f>
        <v>0</v>
      </c>
      <c r="AT7" s="17">
        <f>X7+AI7</f>
        <v>0</v>
      </c>
      <c r="AU7" s="35">
        <v>270</v>
      </c>
      <c r="AV7" s="35">
        <v>1217178.35</v>
      </c>
    </row>
    <row r="8" ht="24.6" customHeight="1" spans="1:48">
      <c r="A8" s="18" t="s">
        <v>20</v>
      </c>
      <c r="B8" s="18"/>
      <c r="C8" s="17">
        <f>D8+I8</f>
        <v>0</v>
      </c>
      <c r="D8" s="17">
        <f>SUM(E8:H8)</f>
        <v>0</v>
      </c>
      <c r="E8" s="17"/>
      <c r="F8" s="17"/>
      <c r="G8" s="17"/>
      <c r="H8" s="17"/>
      <c r="I8" s="17">
        <f>SUM(J8:M8)</f>
        <v>0</v>
      </c>
      <c r="J8" s="17"/>
      <c r="K8" s="17"/>
      <c r="L8" s="17"/>
      <c r="M8" s="17"/>
      <c r="N8" s="17">
        <f>SUM(O8,T8)</f>
        <v>0</v>
      </c>
      <c r="O8" s="17">
        <f>P8+Q8+R8+S8</f>
        <v>0</v>
      </c>
      <c r="P8" s="17"/>
      <c r="Q8" s="17"/>
      <c r="R8" s="17"/>
      <c r="S8" s="17"/>
      <c r="T8" s="17">
        <f>U8+V8+W8+X8</f>
        <v>0</v>
      </c>
      <c r="U8" s="17"/>
      <c r="V8" s="17"/>
      <c r="W8" s="17"/>
      <c r="X8" s="17"/>
      <c r="Y8" s="17">
        <f>Z8+AE8</f>
        <v>0</v>
      </c>
      <c r="Z8" s="17">
        <f t="shared" ref="Z8:Z15" si="13">SUM(AA8:AD8)</f>
        <v>0</v>
      </c>
      <c r="AA8" s="17"/>
      <c r="AB8" s="17"/>
      <c r="AC8" s="17"/>
      <c r="AD8" s="17"/>
      <c r="AE8" s="17">
        <f>SUM(AF8:AI8)</f>
        <v>0</v>
      </c>
      <c r="AF8" s="17"/>
      <c r="AG8" s="17"/>
      <c r="AH8" s="17"/>
      <c r="AI8" s="17"/>
      <c r="AJ8" s="17">
        <f>AK8+AP8</f>
        <v>0</v>
      </c>
      <c r="AK8" s="17">
        <f>SUM(AL8:AO8)</f>
        <v>0</v>
      </c>
      <c r="AL8" s="17">
        <f t="shared" ref="AL8:AL14" si="14">P8+AA8</f>
        <v>0</v>
      </c>
      <c r="AM8" s="17">
        <f t="shared" ref="AM8:AM15" si="15">Q8+AB8</f>
        <v>0</v>
      </c>
      <c r="AN8" s="17">
        <f t="shared" ref="AN8:AN15" si="16">R8+AC8</f>
        <v>0</v>
      </c>
      <c r="AO8" s="17">
        <f t="shared" ref="AO8:AO15" si="17">S8+AD8</f>
        <v>0</v>
      </c>
      <c r="AP8" s="17">
        <f>SUM(AQ8:AT8)</f>
        <v>0</v>
      </c>
      <c r="AQ8" s="17">
        <f t="shared" ref="AQ8:AQ15" si="18">U8+AF8</f>
        <v>0</v>
      </c>
      <c r="AR8" s="17">
        <f t="shared" ref="AR8:AR15" si="19">V8+AG8</f>
        <v>0</v>
      </c>
      <c r="AS8" s="17">
        <f t="shared" ref="AS8:AS15" si="20">W8+AH8</f>
        <v>0</v>
      </c>
      <c r="AT8" s="17">
        <f t="shared" ref="AT8:AT15" si="21">X8+AI8</f>
        <v>0</v>
      </c>
      <c r="AU8" s="35"/>
      <c r="AV8" s="35"/>
    </row>
    <row r="9" ht="25" customHeight="1" spans="1:48">
      <c r="A9" s="18" t="s">
        <v>21</v>
      </c>
      <c r="B9" s="18"/>
      <c r="C9" s="17">
        <f>D9+I9</f>
        <v>0</v>
      </c>
      <c r="D9" s="17">
        <f>SUM(E9:H9)</f>
        <v>0</v>
      </c>
      <c r="E9" s="17"/>
      <c r="F9" s="17"/>
      <c r="G9" s="17"/>
      <c r="H9" s="17"/>
      <c r="I9" s="17">
        <f>SUM(J9:M9)</f>
        <v>0</v>
      </c>
      <c r="J9" s="17"/>
      <c r="K9" s="17"/>
      <c r="L9" s="17"/>
      <c r="M9" s="17"/>
      <c r="N9" s="17">
        <f>SUM(O9,T9)</f>
        <v>0</v>
      </c>
      <c r="O9" s="17">
        <f>P9+Q9+R9+S9</f>
        <v>0</v>
      </c>
      <c r="P9" s="17"/>
      <c r="Q9" s="17"/>
      <c r="R9" s="17"/>
      <c r="S9" s="17"/>
      <c r="T9" s="17">
        <f>U9+V9+W9+X9</f>
        <v>0</v>
      </c>
      <c r="U9" s="17"/>
      <c r="V9" s="17"/>
      <c r="W9" s="17"/>
      <c r="X9" s="17"/>
      <c r="Y9" s="17">
        <f>Z9+AE9</f>
        <v>0</v>
      </c>
      <c r="Z9" s="17">
        <f>SUM(AA9:AD9)</f>
        <v>0</v>
      </c>
      <c r="AA9" s="17"/>
      <c r="AB9" s="17"/>
      <c r="AC9" s="17"/>
      <c r="AD9" s="17"/>
      <c r="AE9" s="17">
        <f>SUM(AF9:AI9)</f>
        <v>0</v>
      </c>
      <c r="AF9" s="17"/>
      <c r="AG9" s="17"/>
      <c r="AH9" s="17"/>
      <c r="AI9" s="17"/>
      <c r="AJ9" s="17">
        <f>AK9+AP9</f>
        <v>0</v>
      </c>
      <c r="AK9" s="17">
        <f>SUM(AL9:AO9)</f>
        <v>0</v>
      </c>
      <c r="AL9" s="17">
        <f>P9+AA9</f>
        <v>0</v>
      </c>
      <c r="AM9" s="17">
        <f>Q9+AB9</f>
        <v>0</v>
      </c>
      <c r="AN9" s="17">
        <f>R9+AC9</f>
        <v>0</v>
      </c>
      <c r="AO9" s="17">
        <f>S9+AD9</f>
        <v>0</v>
      </c>
      <c r="AP9" s="17">
        <f>SUM(AQ9:AT9)</f>
        <v>0</v>
      </c>
      <c r="AQ9" s="17">
        <f>U9+AF9</f>
        <v>0</v>
      </c>
      <c r="AR9" s="17">
        <f>V9+AG9</f>
        <v>0</v>
      </c>
      <c r="AS9" s="17">
        <f>W9+AH9</f>
        <v>0</v>
      </c>
      <c r="AT9" s="17">
        <f>X9+AI9</f>
        <v>0</v>
      </c>
      <c r="AU9" s="35"/>
      <c r="AV9" s="35"/>
    </row>
    <row r="10" ht="21" customHeight="1" spans="1:48">
      <c r="A10" s="15" t="s">
        <v>22</v>
      </c>
      <c r="B10" s="16"/>
      <c r="C10" s="17">
        <f>D10+I10</f>
        <v>52300</v>
      </c>
      <c r="D10" s="17">
        <f>SUM(E10:H10)</f>
        <v>52300</v>
      </c>
      <c r="E10" s="17">
        <v>52300</v>
      </c>
      <c r="F10" s="17"/>
      <c r="G10" s="17"/>
      <c r="H10" s="17"/>
      <c r="I10" s="17">
        <f>SUM(J10:M10)</f>
        <v>0</v>
      </c>
      <c r="J10" s="17"/>
      <c r="K10" s="17"/>
      <c r="L10" s="17"/>
      <c r="M10" s="17"/>
      <c r="N10" s="17">
        <f>SUM(O10,T10)</f>
        <v>11406</v>
      </c>
      <c r="O10" s="17">
        <f>P10+Q10+R10+S10</f>
        <v>11406</v>
      </c>
      <c r="P10" s="17">
        <v>11406</v>
      </c>
      <c r="Q10" s="17"/>
      <c r="R10" s="17"/>
      <c r="S10" s="17"/>
      <c r="T10" s="17">
        <f>U10+V10+W10+X10</f>
        <v>0</v>
      </c>
      <c r="U10" s="17"/>
      <c r="V10" s="17"/>
      <c r="W10" s="17"/>
      <c r="X10" s="17"/>
      <c r="Y10" s="17">
        <f>Z10+AE10</f>
        <v>31354</v>
      </c>
      <c r="Z10" s="17">
        <f>SUM(AA10:AD10)</f>
        <v>31354</v>
      </c>
      <c r="AA10" s="17">
        <v>31354</v>
      </c>
      <c r="AB10" s="17"/>
      <c r="AC10" s="17"/>
      <c r="AD10" s="17"/>
      <c r="AE10" s="17">
        <f>SUM(AF10:AI10)</f>
        <v>0</v>
      </c>
      <c r="AF10" s="17"/>
      <c r="AG10" s="17"/>
      <c r="AH10" s="17"/>
      <c r="AI10" s="17"/>
      <c r="AJ10" s="17">
        <f>AK10+AP10</f>
        <v>42760</v>
      </c>
      <c r="AK10" s="17">
        <f t="shared" ref="AK10:AK15" si="22">SUM(AL10:AO10)</f>
        <v>42760</v>
      </c>
      <c r="AL10" s="17">
        <v>42760</v>
      </c>
      <c r="AM10" s="17">
        <f>Q10+AB10</f>
        <v>0</v>
      </c>
      <c r="AN10" s="17">
        <f>R10+AC10</f>
        <v>0</v>
      </c>
      <c r="AO10" s="17">
        <f>S10+AD10</f>
        <v>0</v>
      </c>
      <c r="AP10" s="17">
        <f>SUM(AQ10:AT10)</f>
        <v>0</v>
      </c>
      <c r="AQ10" s="17">
        <f>U10+AF10</f>
        <v>0</v>
      </c>
      <c r="AR10" s="17">
        <f>V10+AG10</f>
        <v>0</v>
      </c>
      <c r="AS10" s="17">
        <f>W10+AH10</f>
        <v>0</v>
      </c>
      <c r="AT10" s="17">
        <f>X10+AI10</f>
        <v>0</v>
      </c>
      <c r="AU10" s="35"/>
      <c r="AV10" s="35"/>
    </row>
    <row r="11" ht="21" customHeight="1" spans="1:48">
      <c r="A11" s="18" t="s">
        <v>23</v>
      </c>
      <c r="B11" s="18"/>
      <c r="C11" s="17">
        <f>D11+I11</f>
        <v>0</v>
      </c>
      <c r="D11" s="17">
        <f>SUM(E11:H11)</f>
        <v>0</v>
      </c>
      <c r="E11" s="17"/>
      <c r="F11" s="17"/>
      <c r="G11" s="17"/>
      <c r="H11" s="17"/>
      <c r="I11" s="17">
        <f>SUM(J11:M11)</f>
        <v>0</v>
      </c>
      <c r="J11" s="17"/>
      <c r="K11" s="17"/>
      <c r="L11" s="17"/>
      <c r="M11" s="17"/>
      <c r="N11" s="17">
        <f>SUM(O11,T11)</f>
        <v>0</v>
      </c>
      <c r="O11" s="17">
        <f>P11+Q11+R11+S11</f>
        <v>0</v>
      </c>
      <c r="P11" s="17"/>
      <c r="Q11" s="17"/>
      <c r="R11" s="17"/>
      <c r="S11" s="17"/>
      <c r="T11" s="17">
        <f>U11+V11+W11+X11</f>
        <v>0</v>
      </c>
      <c r="U11" s="17"/>
      <c r="V11" s="17"/>
      <c r="W11" s="17"/>
      <c r="X11" s="17"/>
      <c r="Y11" s="17">
        <f>Z11+AE11</f>
        <v>0</v>
      </c>
      <c r="Z11" s="17">
        <f>SUM(AA11:AD11)</f>
        <v>0</v>
      </c>
      <c r="AA11" s="17"/>
      <c r="AB11" s="17"/>
      <c r="AC11" s="17"/>
      <c r="AD11" s="17"/>
      <c r="AE11" s="17">
        <f>SUM(AF11:AI11)</f>
        <v>0</v>
      </c>
      <c r="AF11" s="17"/>
      <c r="AG11" s="17"/>
      <c r="AH11" s="17"/>
      <c r="AI11" s="17"/>
      <c r="AJ11" s="17">
        <f>AK11+AP11</f>
        <v>0</v>
      </c>
      <c r="AK11" s="17">
        <f>SUM(AL11:AO11)</f>
        <v>0</v>
      </c>
      <c r="AL11" s="17">
        <f>P11+AA11</f>
        <v>0</v>
      </c>
      <c r="AM11" s="17">
        <f>Q11+AB11</f>
        <v>0</v>
      </c>
      <c r="AN11" s="17">
        <f>R11+AC11</f>
        <v>0</v>
      </c>
      <c r="AO11" s="17">
        <f>S11+AD11</f>
        <v>0</v>
      </c>
      <c r="AP11" s="17">
        <f>SUM(AQ11:AT11)</f>
        <v>0</v>
      </c>
      <c r="AQ11" s="17">
        <f>U11+AF11</f>
        <v>0</v>
      </c>
      <c r="AR11" s="17">
        <f>V11+AG11</f>
        <v>0</v>
      </c>
      <c r="AS11" s="17">
        <f>W11+AH11</f>
        <v>0</v>
      </c>
      <c r="AT11" s="17">
        <f>X11+AI11</f>
        <v>0</v>
      </c>
      <c r="AU11" s="35"/>
      <c r="AV11" s="35"/>
    </row>
    <row r="12" ht="31" customHeight="1" spans="1:48">
      <c r="A12" s="15" t="s">
        <v>24</v>
      </c>
      <c r="B12" s="16"/>
      <c r="C12" s="17">
        <f>D12+I12</f>
        <v>0</v>
      </c>
      <c r="D12" s="17">
        <f>SUM(E12:H12)</f>
        <v>0</v>
      </c>
      <c r="E12" s="17"/>
      <c r="F12" s="17"/>
      <c r="G12" s="17"/>
      <c r="H12" s="17"/>
      <c r="I12" s="17">
        <f>SUM(J12:M12)</f>
        <v>0</v>
      </c>
      <c r="J12" s="17"/>
      <c r="K12" s="17"/>
      <c r="L12" s="17"/>
      <c r="M12" s="17"/>
      <c r="N12" s="17">
        <f>SUM(O12,T12)</f>
        <v>0</v>
      </c>
      <c r="O12" s="17">
        <f>P12+Q12+R12+S12</f>
        <v>0</v>
      </c>
      <c r="P12" s="17"/>
      <c r="Q12" s="17"/>
      <c r="R12" s="17"/>
      <c r="S12" s="17"/>
      <c r="T12" s="17">
        <f>U12+V12+W12+X12</f>
        <v>0</v>
      </c>
      <c r="U12" s="17"/>
      <c r="V12" s="17"/>
      <c r="W12" s="17"/>
      <c r="X12" s="17"/>
      <c r="Y12" s="17">
        <f>Z12+AE12</f>
        <v>0</v>
      </c>
      <c r="Z12" s="17">
        <f>SUM(AA12:AD12)</f>
        <v>0</v>
      </c>
      <c r="AA12" s="17"/>
      <c r="AB12" s="17"/>
      <c r="AC12" s="17"/>
      <c r="AD12" s="17"/>
      <c r="AE12" s="17">
        <f>SUM(AF12:AI12)</f>
        <v>0</v>
      </c>
      <c r="AF12" s="17"/>
      <c r="AG12" s="17"/>
      <c r="AH12" s="17"/>
      <c r="AI12" s="17"/>
      <c r="AJ12" s="17">
        <f>AK12+AP12</f>
        <v>0</v>
      </c>
      <c r="AK12" s="17">
        <f>SUM(AL12:AO12)</f>
        <v>0</v>
      </c>
      <c r="AL12" s="17">
        <f>P12+AA12</f>
        <v>0</v>
      </c>
      <c r="AM12" s="17">
        <f>Q12+AB12</f>
        <v>0</v>
      </c>
      <c r="AN12" s="17">
        <f>R12+AC12</f>
        <v>0</v>
      </c>
      <c r="AO12" s="17">
        <f>S12+AD12</f>
        <v>0</v>
      </c>
      <c r="AP12" s="17">
        <f>SUM(AQ12:AT12)</f>
        <v>0</v>
      </c>
      <c r="AQ12" s="17">
        <f>U12+AF12</f>
        <v>0</v>
      </c>
      <c r="AR12" s="17">
        <f>V12+AG12</f>
        <v>0</v>
      </c>
      <c r="AS12" s="17">
        <f>W12+AH12</f>
        <v>0</v>
      </c>
      <c r="AT12" s="17">
        <f>X12+AI12</f>
        <v>0</v>
      </c>
      <c r="AU12" s="35"/>
      <c r="AV12" s="35"/>
    </row>
    <row r="13" ht="25" customHeight="1" spans="1:48">
      <c r="A13" s="15" t="s">
        <v>25</v>
      </c>
      <c r="B13" s="16"/>
      <c r="C13" s="17">
        <f>D13+I13</f>
        <v>1030000</v>
      </c>
      <c r="D13" s="17">
        <f>SUM(E13:H13)</f>
        <v>1030000</v>
      </c>
      <c r="E13" s="17">
        <v>1030000</v>
      </c>
      <c r="F13" s="17"/>
      <c r="G13" s="17"/>
      <c r="H13" s="17"/>
      <c r="I13" s="17">
        <f>SUM(J13:M13)</f>
        <v>0</v>
      </c>
      <c r="J13" s="17"/>
      <c r="K13" s="17"/>
      <c r="L13" s="17"/>
      <c r="M13" s="17"/>
      <c r="N13" s="17">
        <f>SUM(O13,T13)</f>
        <v>768015.78</v>
      </c>
      <c r="O13" s="17">
        <f>P13+Q13+R13+S13</f>
        <v>768015.78</v>
      </c>
      <c r="P13" s="17">
        <v>768015.78</v>
      </c>
      <c r="Q13" s="17"/>
      <c r="R13" s="17"/>
      <c r="S13" s="17"/>
      <c r="T13" s="17">
        <f>U13+V13+W13+X13</f>
        <v>0</v>
      </c>
      <c r="U13" s="17"/>
      <c r="V13" s="17"/>
      <c r="W13" s="17"/>
      <c r="X13" s="17"/>
      <c r="Y13" s="17">
        <f>Z13+AE13</f>
        <v>261631.71</v>
      </c>
      <c r="Z13" s="17">
        <f>SUM(AA13:AD13)</f>
        <v>261631.71</v>
      </c>
      <c r="AA13" s="17">
        <v>261631.71</v>
      </c>
      <c r="AB13" s="17"/>
      <c r="AC13" s="17"/>
      <c r="AD13" s="17"/>
      <c r="AE13" s="17">
        <f>SUM(AF13:AI13)</f>
        <v>0</v>
      </c>
      <c r="AF13" s="17"/>
      <c r="AG13" s="17"/>
      <c r="AH13" s="17"/>
      <c r="AI13" s="17"/>
      <c r="AJ13" s="17">
        <f>AK13+AP13</f>
        <v>1029647.49</v>
      </c>
      <c r="AK13" s="17">
        <f>SUM(AL13:AO13)</f>
        <v>1029647.49</v>
      </c>
      <c r="AL13" s="17">
        <v>1029647.49</v>
      </c>
      <c r="AM13" s="17">
        <f>Q13+AB13</f>
        <v>0</v>
      </c>
      <c r="AN13" s="17">
        <f>R13+AC13</f>
        <v>0</v>
      </c>
      <c r="AO13" s="17">
        <f>S13+AD13</f>
        <v>0</v>
      </c>
      <c r="AP13" s="17">
        <f>SUM(AQ13:AT13)</f>
        <v>0</v>
      </c>
      <c r="AQ13" s="17">
        <f>U13+AF13</f>
        <v>0</v>
      </c>
      <c r="AR13" s="17">
        <f>V13+AG13</f>
        <v>0</v>
      </c>
      <c r="AS13" s="17">
        <f>W13+AH13</f>
        <v>0</v>
      </c>
      <c r="AT13" s="17">
        <f>X13+AI13</f>
        <v>0</v>
      </c>
      <c r="AU13" s="35"/>
      <c r="AV13" s="35"/>
    </row>
    <row r="14" ht="24" customHeight="1" spans="1:48">
      <c r="A14" s="15" t="s">
        <v>26</v>
      </c>
      <c r="B14" s="16"/>
      <c r="C14" s="17">
        <f>D14+I14</f>
        <v>104250</v>
      </c>
      <c r="D14" s="17">
        <f>SUM(E14:H14)</f>
        <v>88000</v>
      </c>
      <c r="E14" s="17">
        <v>88000</v>
      </c>
      <c r="F14" s="17"/>
      <c r="G14" s="17"/>
      <c r="H14" s="17"/>
      <c r="I14" s="17">
        <f>SUM(J14:M14)</f>
        <v>16250</v>
      </c>
      <c r="J14" s="17">
        <v>16250</v>
      </c>
      <c r="K14" s="17"/>
      <c r="L14" s="17"/>
      <c r="M14" s="17"/>
      <c r="N14" s="17">
        <f>SUM(O14,T14)</f>
        <v>57612</v>
      </c>
      <c r="O14" s="17">
        <f>P14+Q14+R14+S14</f>
        <v>43582</v>
      </c>
      <c r="P14" s="17">
        <v>43582</v>
      </c>
      <c r="Q14" s="17"/>
      <c r="R14" s="17"/>
      <c r="S14" s="17"/>
      <c r="T14" s="17">
        <f>U14+V14+W14+X14</f>
        <v>14030</v>
      </c>
      <c r="U14" s="17">
        <v>14030</v>
      </c>
      <c r="V14" s="17"/>
      <c r="W14" s="17"/>
      <c r="X14" s="17"/>
      <c r="Y14" s="17">
        <v>43818</v>
      </c>
      <c r="Z14" s="17">
        <f>SUM(AA14:AD14)</f>
        <v>43818</v>
      </c>
      <c r="AA14" s="17">
        <v>43818</v>
      </c>
      <c r="AB14" s="17"/>
      <c r="AC14" s="17"/>
      <c r="AD14" s="17"/>
      <c r="AE14" s="17">
        <f>SUM(AF14:AI14)</f>
        <v>0</v>
      </c>
      <c r="AF14" s="17"/>
      <c r="AG14" s="17"/>
      <c r="AH14" s="17"/>
      <c r="AI14" s="17"/>
      <c r="AJ14" s="17">
        <v>101430</v>
      </c>
      <c r="AK14" s="17">
        <f>SUM(AL14:AO14)</f>
        <v>87400</v>
      </c>
      <c r="AL14" s="17">
        <v>87400</v>
      </c>
      <c r="AM14" s="17">
        <f>Q14+AB14</f>
        <v>0</v>
      </c>
      <c r="AN14" s="17">
        <f>R14+AC14</f>
        <v>0</v>
      </c>
      <c r="AO14" s="17">
        <f>S14+AD14</f>
        <v>0</v>
      </c>
      <c r="AP14" s="17">
        <f>SUM(AQ14:AT14)</f>
        <v>14030</v>
      </c>
      <c r="AQ14" s="17">
        <v>14030</v>
      </c>
      <c r="AR14" s="17">
        <f>V14+AG14</f>
        <v>0</v>
      </c>
      <c r="AS14" s="17">
        <f>W14+AH14</f>
        <v>0</v>
      </c>
      <c r="AT14" s="17">
        <f>X14+AI14</f>
        <v>0</v>
      </c>
      <c r="AU14" s="35"/>
      <c r="AV14" s="35"/>
    </row>
    <row r="15" ht="23" customHeight="1" spans="1:48">
      <c r="A15" s="15" t="s">
        <v>27</v>
      </c>
      <c r="B15" s="16"/>
      <c r="C15" s="17">
        <f>D15+I15</f>
        <v>611700</v>
      </c>
      <c r="D15" s="17">
        <f>SUM(E15:H15)</f>
        <v>611700</v>
      </c>
      <c r="E15" s="17">
        <v>611700</v>
      </c>
      <c r="F15" s="17"/>
      <c r="G15" s="17"/>
      <c r="H15" s="17"/>
      <c r="I15" s="17">
        <f>SUM(J15:M15)</f>
        <v>0</v>
      </c>
      <c r="J15" s="17"/>
      <c r="K15" s="17"/>
      <c r="L15" s="17"/>
      <c r="M15" s="17"/>
      <c r="N15" s="17">
        <f>SUM(O15,T15)</f>
        <v>377421.8</v>
      </c>
      <c r="O15" s="17">
        <f>P15+Q15+R15+S15</f>
        <v>377421.8</v>
      </c>
      <c r="P15" s="17">
        <v>377421.8</v>
      </c>
      <c r="Q15" s="17"/>
      <c r="R15" s="17"/>
      <c r="S15" s="17"/>
      <c r="T15" s="17">
        <f>U15+V15+W15+X15</f>
        <v>0</v>
      </c>
      <c r="U15" s="17"/>
      <c r="V15" s="17"/>
      <c r="W15" s="17"/>
      <c r="X15" s="17"/>
      <c r="Y15" s="17">
        <f>Z15+AE15</f>
        <v>192575.5</v>
      </c>
      <c r="Z15" s="17">
        <f>SUM(AA15:AD15)</f>
        <v>192575.5</v>
      </c>
      <c r="AA15" s="17">
        <v>192575.5</v>
      </c>
      <c r="AB15" s="17"/>
      <c r="AC15" s="17"/>
      <c r="AD15" s="17"/>
      <c r="AE15" s="17">
        <f>SUM(AF15:AI15)</f>
        <v>0</v>
      </c>
      <c r="AF15" s="17"/>
      <c r="AG15" s="17"/>
      <c r="AH15" s="17"/>
      <c r="AI15" s="17"/>
      <c r="AJ15" s="17">
        <f>AK15+AP15</f>
        <v>569997.3</v>
      </c>
      <c r="AK15" s="17">
        <f>SUM(AL15:AO15)</f>
        <v>569997.3</v>
      </c>
      <c r="AL15" s="17">
        <v>569997.3</v>
      </c>
      <c r="AM15" s="17">
        <f>Q15+AB15</f>
        <v>0</v>
      </c>
      <c r="AN15" s="17">
        <f>R15+AC15</f>
        <v>0</v>
      </c>
      <c r="AO15" s="17">
        <f>S15+AD15</f>
        <v>0</v>
      </c>
      <c r="AP15" s="17">
        <f>SUM(AQ15:AT15)</f>
        <v>0</v>
      </c>
      <c r="AQ15" s="17">
        <f>U15+AF15</f>
        <v>0</v>
      </c>
      <c r="AR15" s="17">
        <f>V15+AG15</f>
        <v>0</v>
      </c>
      <c r="AS15" s="17">
        <f>W15+AH15</f>
        <v>0</v>
      </c>
      <c r="AT15" s="17">
        <f>X15+AI15</f>
        <v>0</v>
      </c>
      <c r="AU15" s="35"/>
      <c r="AV15" s="35"/>
    </row>
    <row r="16" ht="31" customHeight="1" spans="1:48">
      <c r="A16" s="19" t="s">
        <v>12</v>
      </c>
      <c r="B16" s="20"/>
      <c r="C16" s="17">
        <f>C7+C10+C12+C13+C14+C15</f>
        <v>1820250</v>
      </c>
      <c r="D16" s="17">
        <f t="shared" ref="D16:AT16" si="23">D7+D10+D12+D13+D14+D15</f>
        <v>1804000</v>
      </c>
      <c r="E16" s="17">
        <f>E7+E10+E12+E13+E14+E15</f>
        <v>1804000</v>
      </c>
      <c r="F16" s="17">
        <f>F7+F10+F12+F13+F14+F15</f>
        <v>0</v>
      </c>
      <c r="G16" s="17">
        <f>G7+G10+G12+G13+G14+G15</f>
        <v>0</v>
      </c>
      <c r="H16" s="17">
        <f>H7+H10+H12+H13+H14+H15</f>
        <v>0</v>
      </c>
      <c r="I16" s="17">
        <f>I7+I10+I12+I13+I14+I15</f>
        <v>16250</v>
      </c>
      <c r="J16" s="17">
        <f>J7+J10+J12+J13+J14+J15</f>
        <v>16250</v>
      </c>
      <c r="K16" s="17">
        <f>K7+K10+K12+K13+K14+K15</f>
        <v>0</v>
      </c>
      <c r="L16" s="17">
        <f>L7+L10+L12+L13+L14+L15</f>
        <v>0</v>
      </c>
      <c r="M16" s="17">
        <f>M7+M10+M12+M13+M14+M15</f>
        <v>0</v>
      </c>
      <c r="N16" s="17">
        <f>N7+N10+N12+N13+N14+N15</f>
        <v>1214455.58</v>
      </c>
      <c r="O16" s="17">
        <f>O7+O10+O12+O13+O14+O15</f>
        <v>1200425.58</v>
      </c>
      <c r="P16" s="17">
        <f>P7+P10+P12+P13+P14+P15</f>
        <v>1200425.58</v>
      </c>
      <c r="Q16" s="17">
        <f>Q7+Q10+Q12+Q13+Q14+Q15</f>
        <v>0</v>
      </c>
      <c r="R16" s="17">
        <f>R7+R10+R12+R13+R14+R15</f>
        <v>0</v>
      </c>
      <c r="S16" s="17">
        <f>S7+S10+S12+S13+S14+S15</f>
        <v>0</v>
      </c>
      <c r="T16" s="17">
        <f>T7+T10+T12+T13+T14+T15</f>
        <v>14030</v>
      </c>
      <c r="U16" s="17">
        <f>U7+U10+U12+U13+U14+U15</f>
        <v>14030</v>
      </c>
      <c r="V16" s="17">
        <f>V7+V10+V12+V13+V14+V15</f>
        <v>0</v>
      </c>
      <c r="W16" s="17">
        <f>W7+W10+W12+W13+W14+W15</f>
        <v>0</v>
      </c>
      <c r="X16" s="17">
        <f>X7+X10+X12+X13+X14+X15</f>
        <v>0</v>
      </c>
      <c r="Y16" s="17">
        <f>Y7+Y10+Y12+Y13+Y14+Y15</f>
        <v>529379.21</v>
      </c>
      <c r="Z16" s="17">
        <f>Z7+Z10+Z12+Z13+Z14+Z15</f>
        <v>529379.21</v>
      </c>
      <c r="AA16" s="17">
        <f>AA7+AA10+AA12+AA13+AA14+AA15</f>
        <v>529379.21</v>
      </c>
      <c r="AB16" s="17">
        <f>AB7+AB10+AB12+AB13+AB14+AB15</f>
        <v>0</v>
      </c>
      <c r="AC16" s="17">
        <f>AC7+AC10+AC12+AC13+AC14+AC15</f>
        <v>0</v>
      </c>
      <c r="AD16" s="17">
        <f>AD7+AD10+AD12+AD13+AD14+AD15</f>
        <v>0</v>
      </c>
      <c r="AE16" s="17">
        <f>AE7+AE10+AE12+AE13+AE14+AE15</f>
        <v>0</v>
      </c>
      <c r="AF16" s="17">
        <f>AF7+AF10+AF12+AF13+AF14+AF15</f>
        <v>0</v>
      </c>
      <c r="AG16" s="17">
        <f>AG7+AG10+AG12+AG13+AG14+AG15</f>
        <v>0</v>
      </c>
      <c r="AH16" s="17">
        <f>AH7+AH10+AH12+AH13+AH14+AH15</f>
        <v>0</v>
      </c>
      <c r="AI16" s="17">
        <f>AI7+AI10+AI12+AI13+AI14+AI15</f>
        <v>0</v>
      </c>
      <c r="AJ16" s="17">
        <f>AJ7+AJ10+AJ12+AJ13+AJ14+AJ15</f>
        <v>1743834.79</v>
      </c>
      <c r="AK16" s="17">
        <f>AK7+AK10+AK12+AK13+AK14+AK15</f>
        <v>1729804.79</v>
      </c>
      <c r="AL16" s="17">
        <f>AL7+AL10+AL12+AL13+AL14+AL15</f>
        <v>1729804.79</v>
      </c>
      <c r="AM16" s="17">
        <f>AM7+AM10+AM12+AM13+AM14+AM15</f>
        <v>0</v>
      </c>
      <c r="AN16" s="17">
        <f>AN7+AN10+AN12+AN13+AN14+AN15</f>
        <v>0</v>
      </c>
      <c r="AO16" s="17">
        <f>AO7+AO10+AO12+AO13+AO14+AO15</f>
        <v>0</v>
      </c>
      <c r="AP16" s="17">
        <f>AP7+AP10+AP12+AP13+AP14+AP15</f>
        <v>14030</v>
      </c>
      <c r="AQ16" s="17">
        <f>AQ7+AQ10+AQ12+AQ13+AQ14+AQ15</f>
        <v>14030</v>
      </c>
      <c r="AR16" s="17">
        <f>AR7+AR10+AR12+AR13+AR14+AR15</f>
        <v>0</v>
      </c>
      <c r="AS16" s="17">
        <f>AS7+AS10+AS12+AS13+AS14+AS15</f>
        <v>0</v>
      </c>
      <c r="AT16" s="17">
        <f>AT7+AT10+AT12+AT13+AT14+AT15</f>
        <v>0</v>
      </c>
      <c r="AU16" s="35"/>
      <c r="AV16" s="35"/>
    </row>
    <row r="17" s="2" customFormat="1" ht="12" spans="3:44">
      <c r="C17" s="21" t="s">
        <v>28</v>
      </c>
      <c r="D17" s="2" t="s">
        <v>29</v>
      </c>
      <c r="Y17" s="2" t="s">
        <v>30</v>
      </c>
      <c r="AC17" s="2" t="s">
        <v>31</v>
      </c>
      <c r="AM17" s="28" t="s">
        <v>32</v>
      </c>
      <c r="AN17" s="28"/>
      <c r="AO17" s="28"/>
      <c r="AP17" s="28"/>
      <c r="AQ17" s="28"/>
      <c r="AR17" s="28"/>
    </row>
    <row r="18" s="2" customFormat="1" ht="12" customHeight="1" spans="39:44">
      <c r="AM18" s="29"/>
      <c r="AN18" s="29"/>
      <c r="AO18" s="29"/>
      <c r="AP18" s="29"/>
      <c r="AQ18" s="29"/>
      <c r="AR18" s="29"/>
    </row>
    <row r="19" customHeight="1" spans="3:26">
      <c r="C19" s="22" t="s">
        <v>33</v>
      </c>
      <c r="D19" s="22"/>
      <c r="Z19" s="3" t="s">
        <v>34</v>
      </c>
    </row>
    <row r="20" customHeight="1" spans="3:49"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</row>
    <row r="21" customHeight="1" spans="3:49"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customHeight="1" spans="3:49"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customHeight="1" spans="3:49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</sheetData>
  <mergeCells count="35">
    <mergeCell ref="C1:AT1"/>
    <mergeCell ref="A3:D3"/>
    <mergeCell ref="AR3:AT3"/>
    <mergeCell ref="C4:M4"/>
    <mergeCell ref="N4:X4"/>
    <mergeCell ref="Y4:AI4"/>
    <mergeCell ref="AJ4:AT4"/>
    <mergeCell ref="D5:H5"/>
    <mergeCell ref="I5:M5"/>
    <mergeCell ref="O5:S5"/>
    <mergeCell ref="T5:X5"/>
    <mergeCell ref="Z5:AD5"/>
    <mergeCell ref="AE5:AI5"/>
    <mergeCell ref="AK5:AO5"/>
    <mergeCell ref="AP5:AT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C19:D19"/>
    <mergeCell ref="C5:C6"/>
    <mergeCell ref="N5:N6"/>
    <mergeCell ref="Y5:Y6"/>
    <mergeCell ref="AJ5:AJ6"/>
    <mergeCell ref="AU7:AU16"/>
    <mergeCell ref="AV7:AV16"/>
    <mergeCell ref="AU4:AV5"/>
    <mergeCell ref="A4:B6"/>
    <mergeCell ref="C20:AW23"/>
  </mergeCells>
  <pageMargins left="0.393055555555556" right="0" top="0.747916666666667" bottom="0.747916666666667" header="0.313888888888889" footer="0.313888888888889"/>
  <pageSetup paperSize="8" scale="7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2018-01-02T10:20:04Z</dcterms:created>
  <dcterms:modified xsi:type="dcterms:W3CDTF">2018-01-02T10:23:44Z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