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0640" windowHeight="9915" tabRatio="705" activeTab="3"/>
  </bookViews>
  <sheets>
    <sheet name="20-9教育基本情况" sheetId="9" r:id="rId1"/>
    <sheet name="20-10分县学校情况" sheetId="10" r:id="rId2"/>
    <sheet name="20-11分县学生情况" sheetId="11" r:id="rId3"/>
    <sheet name="20-11续" sheetId="12" r:id="rId4"/>
  </sheets>
  <definedNames>
    <definedName name="_xlnm.Print_Area" localSheetId="1">'20-10分县学校情况'!$A$1:$J$26</definedName>
    <definedName name="_xlnm.Print_Area" localSheetId="2">'20-11分县学生情况'!$A$1:$J$26</definedName>
    <definedName name="_xlnm.Print_Area" localSheetId="3">'20-11续'!$A$1:$J$26</definedName>
  </definedNames>
  <calcPr calcId="152511" fullPrecision="0"/>
</workbook>
</file>

<file path=xl/calcChain.xml><?xml version="1.0" encoding="utf-8"?>
<calcChain xmlns="http://schemas.openxmlformats.org/spreadsheetml/2006/main">
  <c r="D18" i="12"/>
  <c r="E18"/>
  <c r="F18"/>
  <c r="G18"/>
  <c r="H18"/>
  <c r="I18"/>
  <c r="J18"/>
  <c r="K18"/>
  <c r="L18"/>
  <c r="C18"/>
  <c r="D5"/>
  <c r="E5"/>
  <c r="F5"/>
  <c r="G5"/>
  <c r="H5"/>
  <c r="I5"/>
  <c r="J5"/>
  <c r="K5"/>
  <c r="L5"/>
  <c r="C5"/>
  <c r="D18" i="11"/>
  <c r="E18"/>
  <c r="F18"/>
  <c r="G18"/>
  <c r="H18"/>
  <c r="I18"/>
  <c r="J18"/>
  <c r="K18"/>
  <c r="L18"/>
  <c r="C18"/>
  <c r="D5"/>
  <c r="E5"/>
  <c r="F5"/>
  <c r="G5"/>
  <c r="H5"/>
  <c r="I5"/>
  <c r="J5"/>
  <c r="K5"/>
  <c r="L5"/>
  <c r="C5"/>
  <c r="D18" i="10"/>
  <c r="E18"/>
  <c r="F18"/>
  <c r="G18"/>
  <c r="H18"/>
  <c r="I18"/>
  <c r="J18"/>
  <c r="K18"/>
  <c r="L18"/>
  <c r="C18"/>
  <c r="D5"/>
  <c r="E5"/>
  <c r="F5"/>
  <c r="G5"/>
  <c r="H5"/>
  <c r="I5"/>
  <c r="J5"/>
  <c r="K5"/>
  <c r="L5"/>
  <c r="C5"/>
  <c r="B6" i="9"/>
  <c r="C6"/>
  <c r="D6"/>
  <c r="E6"/>
  <c r="F6"/>
  <c r="G6"/>
  <c r="B9"/>
  <c r="C9"/>
  <c r="D9"/>
  <c r="E9"/>
  <c r="F9"/>
  <c r="G9"/>
  <c r="B15"/>
  <c r="C15"/>
  <c r="D15"/>
  <c r="E15"/>
  <c r="F15"/>
  <c r="G15"/>
  <c r="B17"/>
  <c r="C17"/>
  <c r="D17"/>
  <c r="E17"/>
  <c r="F17"/>
  <c r="G17"/>
  <c r="B6" i="10"/>
  <c r="B7"/>
  <c r="B8"/>
  <c r="B9"/>
  <c r="B10"/>
  <c r="B11"/>
  <c r="B12"/>
  <c r="B13"/>
  <c r="C15"/>
  <c r="B19"/>
  <c r="B20"/>
  <c r="B21"/>
  <c r="B22"/>
  <c r="B23"/>
  <c r="B24"/>
  <c r="B25"/>
  <c r="B26"/>
  <c r="B6" i="11"/>
  <c r="B7"/>
  <c r="B8"/>
  <c r="B9"/>
  <c r="B10"/>
  <c r="B11"/>
  <c r="B12"/>
  <c r="B13"/>
  <c r="C15"/>
  <c r="B19"/>
  <c r="B20"/>
  <c r="B21"/>
  <c r="B22"/>
  <c r="B23"/>
  <c r="B24"/>
  <c r="B25"/>
  <c r="B26"/>
  <c r="B6" i="12"/>
  <c r="B7"/>
  <c r="B8"/>
  <c r="B9"/>
  <c r="B10"/>
  <c r="B11"/>
  <c r="B12"/>
  <c r="B13"/>
  <c r="C15"/>
  <c r="B19"/>
  <c r="B20"/>
  <c r="B21"/>
  <c r="B22"/>
  <c r="B23"/>
  <c r="B24"/>
  <c r="B25"/>
  <c r="B26"/>
  <c r="B5" i="10"/>
  <c r="D5" i="9"/>
  <c r="C5"/>
  <c r="B5"/>
  <c r="F5"/>
  <c r="E5"/>
  <c r="G5"/>
  <c r="B18" i="12"/>
  <c r="B5"/>
  <c r="B18" i="11"/>
  <c r="B5"/>
  <c r="B18" i="10"/>
</calcChain>
</file>

<file path=xl/sharedStrings.xml><?xml version="1.0" encoding="utf-8"?>
<sst xmlns="http://schemas.openxmlformats.org/spreadsheetml/2006/main" count="166" uniqueCount="60">
  <si>
    <t>20-9  教育事业基本情况</t>
  </si>
  <si>
    <t>(2018年）</t>
  </si>
  <si>
    <t>指标</t>
  </si>
  <si>
    <t>学校数
（所）</t>
  </si>
  <si>
    <t>毕业生数
（人）</t>
  </si>
  <si>
    <t>招生数
（人）</t>
  </si>
  <si>
    <t>在校生数
（人）</t>
  </si>
  <si>
    <t>教职工数
（人）</t>
  </si>
  <si>
    <t>专任教师
（人）</t>
  </si>
  <si>
    <t>总计</t>
  </si>
  <si>
    <t>高等教育</t>
  </si>
  <si>
    <t xml:space="preserve">  普通高等学校</t>
  </si>
  <si>
    <t xml:space="preserve">  成人高等学校</t>
  </si>
  <si>
    <t>中等教育</t>
  </si>
  <si>
    <t xml:space="preserve">  普通中学</t>
  </si>
  <si>
    <t xml:space="preserve">  普通中专学校</t>
  </si>
  <si>
    <t xml:space="preserve">  成人中专学校</t>
  </si>
  <si>
    <t xml:space="preserve">  职业高中</t>
  </si>
  <si>
    <t xml:space="preserve">  中技学校</t>
  </si>
  <si>
    <t>初等教育</t>
  </si>
  <si>
    <t xml:space="preserve">  小学</t>
  </si>
  <si>
    <t>学前教育</t>
  </si>
  <si>
    <t xml:space="preserve">  幼儿园、学前班</t>
  </si>
  <si>
    <t>特殊教育</t>
  </si>
  <si>
    <t>注：1.中技学校资料取自唐山市人力资源和社会保障局，其他教育资料取自唐山市教育局；2.私立学校已统在各类学校中，不再单列。</t>
  </si>
  <si>
    <t>20-10  分县(市)学校（机构）情况</t>
  </si>
  <si>
    <t>（2018年）</t>
  </si>
  <si>
    <t>单位：所</t>
  </si>
  <si>
    <t>县(市)区</t>
  </si>
  <si>
    <t>各类
学校</t>
  </si>
  <si>
    <t xml:space="preserve"> 普通高
 等学校</t>
  </si>
  <si>
    <t>成人高
等学校</t>
  </si>
  <si>
    <t>普通
中专</t>
  </si>
  <si>
    <t>成人中
专学校</t>
  </si>
  <si>
    <t>职业
高中</t>
  </si>
  <si>
    <t>中技
学校</t>
  </si>
  <si>
    <t>普通
中学</t>
  </si>
  <si>
    <t>小学</t>
  </si>
  <si>
    <t>幼儿园</t>
  </si>
  <si>
    <t>特殊
教育</t>
  </si>
  <si>
    <t>全    市</t>
  </si>
  <si>
    <t>迁 安 市</t>
  </si>
  <si>
    <t>遵 化 市</t>
  </si>
  <si>
    <t>滦 南 县</t>
  </si>
  <si>
    <t>乐 亭 县</t>
  </si>
  <si>
    <t>迁 西 县</t>
  </si>
  <si>
    <t>玉 田 县</t>
  </si>
  <si>
    <t>市区小计</t>
  </si>
  <si>
    <t>20-10续表1  分县(市)学校（机构）情况</t>
  </si>
  <si>
    <t>单位：人</t>
  </si>
  <si>
    <t>教职
员工</t>
  </si>
  <si>
    <t>20-10续表2  分县(市)学校（机构）情况</t>
  </si>
  <si>
    <t>专任
教师</t>
  </si>
  <si>
    <t>20-11  分县(市)学生情况</t>
  </si>
  <si>
    <t>毕业生数</t>
  </si>
  <si>
    <t>20-11续表1  分县(市)学生情况</t>
  </si>
  <si>
    <t>招生数</t>
  </si>
  <si>
    <t>20-11续表2  分县(市)学生情况</t>
  </si>
  <si>
    <t>在校生数</t>
  </si>
  <si>
    <r>
      <t>滦 州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市</t>
    </r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</si>
</sst>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9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黑体"/>
      <family val="3"/>
      <charset val="134"/>
    </font>
    <font>
      <sz val="10"/>
      <color indexed="8"/>
      <name val="宋体"/>
      <charset val="134"/>
    </font>
    <font>
      <sz val="12"/>
      <name val="黑体"/>
      <family val="3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indexed="8"/>
      </bottom>
      <diagonal/>
    </border>
    <border>
      <left style="thin">
        <color indexed="8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8"/>
      </left>
      <right/>
      <top style="medium">
        <color rgb="FF000000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66">
    <xf numFmtId="0" fontId="0" fillId="0" borderId="0" xfId="0" applyAlignment="1"/>
    <xf numFmtId="0" fontId="0" fillId="0" borderId="0" xfId="0" applyFill="1" applyBorder="1" applyAlignment="1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center" vertical="center" wrapText="1"/>
    </xf>
    <xf numFmtId="176" fontId="2" fillId="0" borderId="23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0" fontId="2" fillId="0" borderId="24" xfId="0" applyFont="1" applyFill="1" applyBorder="1" applyAlignment="1">
      <alignment horizontal="center" vertical="center" wrapText="1"/>
    </xf>
    <xf numFmtId="176" fontId="3" fillId="0" borderId="12" xfId="0" applyNumberFormat="1" applyFont="1" applyFill="1" applyBorder="1" applyAlignment="1">
      <alignment horizontal="right" vertical="center" wrapText="1"/>
    </xf>
    <xf numFmtId="176" fontId="3" fillId="0" borderId="13" xfId="0" applyNumberFormat="1" applyFont="1" applyFill="1" applyBorder="1" applyAlignment="1">
      <alignment horizontal="right" vertical="center" wrapText="1"/>
    </xf>
    <xf numFmtId="176" fontId="2" fillId="0" borderId="14" xfId="0" applyNumberFormat="1" applyFont="1" applyFill="1" applyBorder="1" applyAlignment="1">
      <alignment horizontal="right" vertical="center" wrapText="1"/>
    </xf>
    <xf numFmtId="176" fontId="4" fillId="0" borderId="0" xfId="1" applyNumberFormat="1" applyFont="1" applyFill="1" applyBorder="1" applyAlignment="1">
      <alignment horizontal="right" vertical="center" wrapText="1"/>
    </xf>
    <xf numFmtId="176" fontId="2" fillId="0" borderId="25" xfId="0" applyNumberFormat="1" applyFont="1" applyFill="1" applyBorder="1" applyAlignment="1">
      <alignment horizontal="right" vertical="center" wrapText="1"/>
    </xf>
    <xf numFmtId="0" fontId="2" fillId="0" borderId="24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1" xfId="0" applyFont="1" applyFill="1" applyBorder="1" applyAlignment="1">
      <alignment horizontal="right" vertical="center" wrapText="1"/>
    </xf>
    <xf numFmtId="0" fontId="2" fillId="0" borderId="26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176" fontId="3" fillId="2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176" fontId="3" fillId="0" borderId="8" xfId="0" applyNumberFormat="1" applyFont="1" applyFill="1" applyBorder="1" applyAlignment="1">
      <alignment horizontal="right" vertical="center" wrapText="1"/>
    </xf>
    <xf numFmtId="176" fontId="5" fillId="0" borderId="0" xfId="0" applyNumberFormat="1" applyFont="1" applyFill="1" applyBorder="1" applyAlignment="1">
      <alignment vertical="center" wrapText="1"/>
    </xf>
    <xf numFmtId="176" fontId="0" fillId="0" borderId="0" xfId="0" applyNumberFormat="1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2">
    <cellStyle name="常规" xfId="0" builtinId="0"/>
    <cellStyle name="常规 19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H63"/>
  <sheetViews>
    <sheetView showGridLines="0" showZeros="0" zoomScaleSheetLayoutView="100" workbookViewId="0">
      <selection sqref="A1:G1"/>
    </sheetView>
  </sheetViews>
  <sheetFormatPr defaultRowHeight="14.25"/>
  <cols>
    <col min="1" max="1" width="18.25" style="4" customWidth="1"/>
    <col min="2" max="2" width="7.75" style="4" customWidth="1"/>
    <col min="3" max="3" width="9" style="4" customWidth="1"/>
    <col min="4" max="4" width="8.625" style="4" customWidth="1"/>
    <col min="5" max="5" width="9.625" style="4" customWidth="1"/>
    <col min="6" max="6" width="9.75" style="4" customWidth="1"/>
    <col min="7" max="7" width="11.25" style="4" customWidth="1"/>
    <col min="8" max="16384" width="9" style="4"/>
  </cols>
  <sheetData>
    <row r="1" spans="1:8" s="2" customFormat="1" ht="24.95" customHeight="1">
      <c r="A1" s="49" t="s">
        <v>0</v>
      </c>
      <c r="B1" s="49"/>
      <c r="C1" s="49"/>
      <c r="D1" s="49"/>
      <c r="E1" s="49"/>
      <c r="F1" s="49"/>
      <c r="G1" s="49"/>
    </row>
    <row r="2" spans="1:8" s="3" customFormat="1" ht="20.100000000000001" customHeight="1">
      <c r="A2" s="50" t="s">
        <v>1</v>
      </c>
      <c r="B2" s="50"/>
      <c r="C2" s="50"/>
      <c r="D2" s="50"/>
      <c r="E2" s="50"/>
      <c r="F2" s="50"/>
      <c r="G2" s="50"/>
    </row>
    <row r="3" spans="1:8" s="3" customFormat="1" ht="24.95" customHeight="1">
      <c r="A3" s="53" t="s">
        <v>2</v>
      </c>
      <c r="B3" s="55" t="s">
        <v>3</v>
      </c>
      <c r="C3" s="55" t="s">
        <v>4</v>
      </c>
      <c r="D3" s="55" t="s">
        <v>5</v>
      </c>
      <c r="E3" s="55" t="s">
        <v>6</v>
      </c>
      <c r="F3" s="57" t="s">
        <v>7</v>
      </c>
      <c r="G3" s="57" t="s">
        <v>8</v>
      </c>
    </row>
    <row r="4" spans="1:8" s="3" customFormat="1" ht="24.95" customHeight="1">
      <c r="A4" s="54"/>
      <c r="B4" s="56"/>
      <c r="C4" s="56"/>
      <c r="D4" s="56"/>
      <c r="E4" s="56"/>
      <c r="F4" s="58"/>
      <c r="G4" s="58"/>
    </row>
    <row r="5" spans="1:8" s="38" customFormat="1" ht="39" customHeight="1">
      <c r="A5" s="39" t="s">
        <v>9</v>
      </c>
      <c r="B5" s="40">
        <f t="shared" ref="B5:G5" si="0">B6+B9+B15+B17+B19</f>
        <v>2773</v>
      </c>
      <c r="C5" s="40">
        <f t="shared" si="0"/>
        <v>359011</v>
      </c>
      <c r="D5" s="40">
        <f t="shared" si="0"/>
        <v>418560</v>
      </c>
      <c r="E5" s="40">
        <f t="shared" si="0"/>
        <v>1394793</v>
      </c>
      <c r="F5" s="40">
        <f t="shared" si="0"/>
        <v>107972</v>
      </c>
      <c r="G5" s="40">
        <f t="shared" si="0"/>
        <v>88190</v>
      </c>
      <c r="H5" s="41"/>
    </row>
    <row r="6" spans="1:8" s="38" customFormat="1" ht="39" customHeight="1">
      <c r="A6" s="42" t="s">
        <v>10</v>
      </c>
      <c r="B6" s="40">
        <f t="shared" ref="B6:G6" si="1">B7+B8</f>
        <v>12</v>
      </c>
      <c r="C6" s="40">
        <f t="shared" si="1"/>
        <v>58123</v>
      </c>
      <c r="D6" s="40">
        <f t="shared" si="1"/>
        <v>79665</v>
      </c>
      <c r="E6" s="40">
        <f t="shared" si="1"/>
        <v>214205</v>
      </c>
      <c r="F6" s="40">
        <f t="shared" si="1"/>
        <v>10376</v>
      </c>
      <c r="G6" s="40">
        <f t="shared" si="1"/>
        <v>6957</v>
      </c>
    </row>
    <row r="7" spans="1:8" s="3" customFormat="1" ht="39" customHeight="1">
      <c r="A7" s="43" t="s">
        <v>11</v>
      </c>
      <c r="B7" s="12">
        <v>11</v>
      </c>
      <c r="C7" s="12">
        <v>33753</v>
      </c>
      <c r="D7" s="12">
        <v>42887</v>
      </c>
      <c r="E7" s="12">
        <v>133291</v>
      </c>
      <c r="F7" s="12">
        <v>10235</v>
      </c>
      <c r="G7" s="12">
        <v>6863</v>
      </c>
    </row>
    <row r="8" spans="1:8" s="3" customFormat="1" ht="39" customHeight="1">
      <c r="A8" s="43" t="s">
        <v>12</v>
      </c>
      <c r="B8" s="12">
        <v>1</v>
      </c>
      <c r="C8" s="12">
        <v>24370</v>
      </c>
      <c r="D8" s="12">
        <v>36778</v>
      </c>
      <c r="E8" s="12">
        <v>80914</v>
      </c>
      <c r="F8" s="12">
        <v>141</v>
      </c>
      <c r="G8" s="12">
        <v>94</v>
      </c>
    </row>
    <row r="9" spans="1:8" s="38" customFormat="1" ht="39" customHeight="1">
      <c r="A9" s="42" t="s">
        <v>13</v>
      </c>
      <c r="B9" s="40">
        <f t="shared" ref="B9:G9" si="2">SUM(B10:B14)</f>
        <v>381</v>
      </c>
      <c r="C9" s="40">
        <f t="shared" si="2"/>
        <v>123957</v>
      </c>
      <c r="D9" s="40">
        <f t="shared" si="2"/>
        <v>145165</v>
      </c>
      <c r="E9" s="40">
        <f t="shared" si="2"/>
        <v>434441</v>
      </c>
      <c r="F9" s="40">
        <f t="shared" si="2"/>
        <v>44905</v>
      </c>
      <c r="G9" s="40">
        <f t="shared" si="2"/>
        <v>36573</v>
      </c>
    </row>
    <row r="10" spans="1:8" s="38" customFormat="1" ht="39" customHeight="1">
      <c r="A10" s="43" t="s">
        <v>14</v>
      </c>
      <c r="B10" s="12">
        <v>332</v>
      </c>
      <c r="C10" s="12">
        <v>106659</v>
      </c>
      <c r="D10" s="12">
        <v>125189</v>
      </c>
      <c r="E10" s="12">
        <v>374562</v>
      </c>
      <c r="F10" s="12">
        <v>39144</v>
      </c>
      <c r="G10" s="12">
        <v>31937</v>
      </c>
    </row>
    <row r="11" spans="1:8" s="3" customFormat="1" ht="39" customHeight="1">
      <c r="A11" s="43" t="s">
        <v>15</v>
      </c>
      <c r="B11" s="12">
        <v>16</v>
      </c>
      <c r="C11" s="12">
        <v>9292</v>
      </c>
      <c r="D11" s="12">
        <v>9600</v>
      </c>
      <c r="E11" s="12">
        <v>33775</v>
      </c>
      <c r="F11" s="12">
        <v>1927</v>
      </c>
      <c r="G11" s="12">
        <v>1554</v>
      </c>
    </row>
    <row r="12" spans="1:8" s="3" customFormat="1" ht="39" customHeight="1">
      <c r="A12" s="43" t="s">
        <v>16</v>
      </c>
      <c r="B12" s="12">
        <v>20</v>
      </c>
      <c r="C12" s="12">
        <v>943</v>
      </c>
      <c r="D12" s="12">
        <v>3976</v>
      </c>
      <c r="E12" s="12">
        <v>6095</v>
      </c>
      <c r="F12" s="12">
        <v>1030</v>
      </c>
      <c r="G12" s="12">
        <v>755</v>
      </c>
    </row>
    <row r="13" spans="1:8" s="3" customFormat="1" ht="39" customHeight="1">
      <c r="A13" s="43" t="s">
        <v>17</v>
      </c>
      <c r="B13" s="12">
        <v>13</v>
      </c>
      <c r="C13" s="12">
        <v>7063</v>
      </c>
      <c r="D13" s="12">
        <v>6400</v>
      </c>
      <c r="E13" s="12">
        <v>20009</v>
      </c>
      <c r="F13" s="12">
        <v>2804</v>
      </c>
      <c r="G13" s="12">
        <v>2327</v>
      </c>
    </row>
    <row r="14" spans="1:8" s="3" customFormat="1" ht="39" customHeight="1">
      <c r="A14" s="43" t="s">
        <v>18</v>
      </c>
      <c r="B14" s="12"/>
      <c r="C14" s="12"/>
      <c r="D14" s="12"/>
      <c r="E14" s="12"/>
      <c r="F14" s="12"/>
      <c r="G14" s="12"/>
      <c r="H14" s="21"/>
    </row>
    <row r="15" spans="1:8" s="38" customFormat="1" ht="39" customHeight="1">
      <c r="A15" s="42" t="s">
        <v>19</v>
      </c>
      <c r="B15" s="40">
        <f t="shared" ref="B15:G15" si="3">B16</f>
        <v>1131</v>
      </c>
      <c r="C15" s="40">
        <f t="shared" si="3"/>
        <v>86322</v>
      </c>
      <c r="D15" s="40">
        <f t="shared" si="3"/>
        <v>101587</v>
      </c>
      <c r="E15" s="40">
        <f t="shared" si="3"/>
        <v>523982</v>
      </c>
      <c r="F15" s="40">
        <f t="shared" si="3"/>
        <v>33503</v>
      </c>
      <c r="G15" s="40">
        <f t="shared" si="3"/>
        <v>33056</v>
      </c>
    </row>
    <row r="16" spans="1:8" s="3" customFormat="1" ht="39" customHeight="1">
      <c r="A16" s="43" t="s">
        <v>20</v>
      </c>
      <c r="B16" s="12">
        <v>1131</v>
      </c>
      <c r="C16" s="12">
        <v>86322</v>
      </c>
      <c r="D16" s="12">
        <v>101587</v>
      </c>
      <c r="E16" s="12">
        <v>523982</v>
      </c>
      <c r="F16" s="12">
        <v>33503</v>
      </c>
      <c r="G16" s="12">
        <v>33056</v>
      </c>
    </row>
    <row r="17" spans="1:7" s="38" customFormat="1" ht="39" customHeight="1">
      <c r="A17" s="42" t="s">
        <v>21</v>
      </c>
      <c r="B17" s="40">
        <f t="shared" ref="B17:G17" si="4">B18</f>
        <v>1236</v>
      </c>
      <c r="C17" s="40">
        <f t="shared" si="4"/>
        <v>90443</v>
      </c>
      <c r="D17" s="40">
        <f t="shared" si="4"/>
        <v>92015</v>
      </c>
      <c r="E17" s="40">
        <f t="shared" si="4"/>
        <v>221015</v>
      </c>
      <c r="F17" s="40">
        <f t="shared" si="4"/>
        <v>18758</v>
      </c>
      <c r="G17" s="40">
        <f t="shared" si="4"/>
        <v>11245</v>
      </c>
    </row>
    <row r="18" spans="1:7" s="3" customFormat="1" ht="39" customHeight="1">
      <c r="A18" s="43" t="s">
        <v>22</v>
      </c>
      <c r="B18" s="12">
        <v>1236</v>
      </c>
      <c r="C18" s="12">
        <v>90443</v>
      </c>
      <c r="D18" s="12">
        <v>92015</v>
      </c>
      <c r="E18" s="12">
        <v>221015</v>
      </c>
      <c r="F18" s="12">
        <v>18758</v>
      </c>
      <c r="G18" s="12">
        <v>11245</v>
      </c>
    </row>
    <row r="19" spans="1:7" s="38" customFormat="1" ht="39" customHeight="1">
      <c r="A19" s="44" t="s">
        <v>23</v>
      </c>
      <c r="B19" s="45">
        <v>13</v>
      </c>
      <c r="C19" s="45">
        <v>166</v>
      </c>
      <c r="D19" s="45">
        <v>128</v>
      </c>
      <c r="E19" s="45">
        <v>1150</v>
      </c>
      <c r="F19" s="45">
        <v>430</v>
      </c>
      <c r="G19" s="45">
        <v>359</v>
      </c>
    </row>
    <row r="20" spans="1:7" s="3" customFormat="1" ht="27.75" customHeight="1">
      <c r="A20" s="51" t="s">
        <v>24</v>
      </c>
      <c r="B20" s="52"/>
      <c r="C20" s="52"/>
      <c r="D20" s="52"/>
      <c r="E20" s="52"/>
      <c r="F20" s="52"/>
      <c r="G20" s="52"/>
    </row>
    <row r="21" spans="1:7" s="3" customFormat="1"/>
    <row r="22" spans="1:7" s="3" customFormat="1"/>
    <row r="23" spans="1:7" s="3" customFormat="1">
      <c r="B23" s="46"/>
      <c r="C23" s="46"/>
      <c r="D23" s="46"/>
      <c r="E23" s="46"/>
      <c r="F23" s="46"/>
      <c r="G23" s="46"/>
    </row>
    <row r="24" spans="1:7" s="3" customFormat="1">
      <c r="B24" s="47"/>
      <c r="C24" s="47"/>
      <c r="D24" s="47"/>
      <c r="E24" s="47"/>
      <c r="F24" s="47"/>
      <c r="G24" s="47"/>
    </row>
    <row r="25" spans="1:7" s="3" customFormat="1"/>
    <row r="26" spans="1:7" s="3" customFormat="1"/>
    <row r="27" spans="1:7" s="3" customFormat="1"/>
    <row r="28" spans="1:7" s="3" customFormat="1"/>
    <row r="29" spans="1:7" s="3" customFormat="1"/>
    <row r="30" spans="1:7" s="3" customFormat="1"/>
    <row r="31" spans="1:7" s="3" customFormat="1"/>
    <row r="32" spans="1:7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</sheetData>
  <mergeCells count="10">
    <mergeCell ref="A1:G1"/>
    <mergeCell ref="A2:G2"/>
    <mergeCell ref="A20:G20"/>
    <mergeCell ref="A3:A4"/>
    <mergeCell ref="B3:B4"/>
    <mergeCell ref="C3:C4"/>
    <mergeCell ref="D3:D4"/>
    <mergeCell ref="E3:E4"/>
    <mergeCell ref="F3:F4"/>
    <mergeCell ref="G3:G4"/>
  </mergeCells>
  <phoneticPr fontId="7" type="noConversion"/>
  <printOptions horizontalCentered="1" verticalCentered="1"/>
  <pageMargins left="0.71" right="0.71" top="0.75" bottom="0.75" header="0.51" footer="0.51"/>
  <pageSetup paperSize="9" orientation="portrait" blackAndWhite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5"/>
  </sheetPr>
  <dimension ref="A1:IT26"/>
  <sheetViews>
    <sheetView showGridLines="0" showZeros="0" zoomScaleSheetLayoutView="100" workbookViewId="0">
      <selection sqref="A1:L1"/>
    </sheetView>
  </sheetViews>
  <sheetFormatPr defaultRowHeight="14.25"/>
  <cols>
    <col min="1" max="1" width="10" style="4" customWidth="1"/>
    <col min="2" max="2" width="7.625" style="4" customWidth="1"/>
    <col min="3" max="10" width="6.625" style="4" customWidth="1"/>
    <col min="11" max="12" width="6.625" style="22" customWidth="1"/>
    <col min="13" max="13" width="9" style="22"/>
    <col min="14" max="254" width="9" style="4"/>
    <col min="255" max="16384" width="9" style="1"/>
  </cols>
  <sheetData>
    <row r="1" spans="1:13" s="2" customFormat="1" ht="24.95" customHeight="1">
      <c r="A1" s="49" t="s">
        <v>25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31"/>
    </row>
    <row r="2" spans="1:13" s="3" customFormat="1" ht="20.100000000000001" customHeight="1">
      <c r="A2" s="5"/>
      <c r="C2" s="63" t="s">
        <v>26</v>
      </c>
      <c r="D2" s="63"/>
      <c r="E2" s="63"/>
      <c r="F2" s="63"/>
      <c r="G2" s="63"/>
      <c r="H2" s="63"/>
      <c r="I2" s="63"/>
      <c r="J2" s="63"/>
      <c r="K2" s="64" t="s">
        <v>27</v>
      </c>
      <c r="L2" s="64"/>
      <c r="M2" s="21"/>
    </row>
    <row r="3" spans="1:13" s="3" customFormat="1" ht="9.9499999999999993" customHeight="1">
      <c r="A3" s="59" t="s">
        <v>28</v>
      </c>
      <c r="B3" s="61" t="s">
        <v>29</v>
      </c>
      <c r="C3" s="23"/>
      <c r="D3" s="23"/>
      <c r="E3" s="23"/>
      <c r="F3" s="23"/>
      <c r="G3" s="23"/>
      <c r="H3" s="23"/>
      <c r="I3" s="23"/>
      <c r="J3" s="23"/>
      <c r="K3" s="32"/>
      <c r="L3" s="33"/>
      <c r="M3" s="21"/>
    </row>
    <row r="4" spans="1:13" s="3" customFormat="1" ht="39.950000000000003" customHeight="1">
      <c r="A4" s="60"/>
      <c r="B4" s="62"/>
      <c r="C4" s="8" t="s">
        <v>30</v>
      </c>
      <c r="D4" s="8" t="s">
        <v>31</v>
      </c>
      <c r="E4" s="8" t="s">
        <v>32</v>
      </c>
      <c r="F4" s="8" t="s">
        <v>33</v>
      </c>
      <c r="G4" s="8" t="s">
        <v>34</v>
      </c>
      <c r="H4" s="8" t="s">
        <v>35</v>
      </c>
      <c r="I4" s="8" t="s">
        <v>36</v>
      </c>
      <c r="J4" s="17" t="s">
        <v>37</v>
      </c>
      <c r="K4" s="18" t="s">
        <v>38</v>
      </c>
      <c r="L4" s="19" t="s">
        <v>39</v>
      </c>
      <c r="M4" s="21"/>
    </row>
    <row r="5" spans="1:13" s="3" customFormat="1" ht="29.1" customHeight="1">
      <c r="A5" s="9" t="s">
        <v>40</v>
      </c>
      <c r="B5" s="24">
        <f t="shared" ref="B5:B13" si="0">SUM(C5:L5)</f>
        <v>2773</v>
      </c>
      <c r="C5" s="25">
        <f>SUM(C6:C13)</f>
        <v>11</v>
      </c>
      <c r="D5" s="25">
        <f t="shared" ref="D5:L5" si="1">SUM(D6:D13)</f>
        <v>1</v>
      </c>
      <c r="E5" s="25">
        <f t="shared" si="1"/>
        <v>16</v>
      </c>
      <c r="F5" s="25">
        <f t="shared" si="1"/>
        <v>20</v>
      </c>
      <c r="G5" s="25">
        <f t="shared" si="1"/>
        <v>13</v>
      </c>
      <c r="H5" s="25">
        <f t="shared" si="1"/>
        <v>0</v>
      </c>
      <c r="I5" s="25">
        <f t="shared" si="1"/>
        <v>332</v>
      </c>
      <c r="J5" s="25">
        <f t="shared" si="1"/>
        <v>1131</v>
      </c>
      <c r="K5" s="25">
        <f t="shared" si="1"/>
        <v>1236</v>
      </c>
      <c r="L5" s="25">
        <f t="shared" si="1"/>
        <v>13</v>
      </c>
      <c r="M5" s="21"/>
    </row>
    <row r="6" spans="1:13" s="3" customFormat="1" ht="29.1" customHeight="1">
      <c r="A6" s="11" t="s">
        <v>41</v>
      </c>
      <c r="B6" s="26">
        <f t="shared" si="0"/>
        <v>363</v>
      </c>
      <c r="C6" s="12"/>
      <c r="D6" s="12"/>
      <c r="E6" s="12"/>
      <c r="F6" s="12">
        <v>1</v>
      </c>
      <c r="G6" s="12">
        <v>2</v>
      </c>
      <c r="H6" s="12"/>
      <c r="I6" s="12">
        <v>36</v>
      </c>
      <c r="J6" s="12">
        <v>120</v>
      </c>
      <c r="K6" s="15">
        <v>203</v>
      </c>
      <c r="L6" s="15">
        <v>1</v>
      </c>
      <c r="M6" s="21"/>
    </row>
    <row r="7" spans="1:13" s="3" customFormat="1" ht="29.1" customHeight="1">
      <c r="A7" s="11" t="s">
        <v>42</v>
      </c>
      <c r="B7" s="26">
        <f t="shared" si="0"/>
        <v>314</v>
      </c>
      <c r="C7" s="12"/>
      <c r="D7" s="12"/>
      <c r="E7" s="12">
        <v>1</v>
      </c>
      <c r="F7" s="12">
        <v>1</v>
      </c>
      <c r="G7" s="12"/>
      <c r="H7" s="12"/>
      <c r="I7" s="12">
        <v>38</v>
      </c>
      <c r="J7" s="12">
        <v>108</v>
      </c>
      <c r="K7" s="15">
        <v>165</v>
      </c>
      <c r="L7" s="15">
        <v>1</v>
      </c>
      <c r="M7" s="21"/>
    </row>
    <row r="8" spans="1:13" s="3" customFormat="1" ht="29.1" customHeight="1">
      <c r="A8" s="48" t="s">
        <v>59</v>
      </c>
      <c r="B8" s="26">
        <f t="shared" si="0"/>
        <v>182</v>
      </c>
      <c r="C8" s="12"/>
      <c r="D8" s="12"/>
      <c r="E8" s="12">
        <v>1</v>
      </c>
      <c r="F8" s="12">
        <v>1</v>
      </c>
      <c r="G8" s="27">
        <v>1</v>
      </c>
      <c r="H8" s="27"/>
      <c r="I8" s="27">
        <v>27</v>
      </c>
      <c r="J8" s="34">
        <v>103</v>
      </c>
      <c r="K8" s="15">
        <v>48</v>
      </c>
      <c r="L8" s="15">
        <v>1</v>
      </c>
      <c r="M8" s="21"/>
    </row>
    <row r="9" spans="1:13" s="3" customFormat="1" ht="29.1" customHeight="1">
      <c r="A9" s="11" t="s">
        <v>43</v>
      </c>
      <c r="B9" s="26">
        <f t="shared" si="0"/>
        <v>162</v>
      </c>
      <c r="C9" s="12"/>
      <c r="D9" s="12"/>
      <c r="E9" s="12"/>
      <c r="F9" s="12">
        <v>1</v>
      </c>
      <c r="G9" s="27">
        <v>1</v>
      </c>
      <c r="H9" s="27"/>
      <c r="I9" s="27">
        <v>25</v>
      </c>
      <c r="J9" s="34">
        <v>100</v>
      </c>
      <c r="K9" s="15">
        <v>34</v>
      </c>
      <c r="L9" s="15">
        <v>1</v>
      </c>
      <c r="M9" s="21"/>
    </row>
    <row r="10" spans="1:13" s="3" customFormat="1" ht="29.1" customHeight="1">
      <c r="A10" s="11" t="s">
        <v>44</v>
      </c>
      <c r="B10" s="26">
        <f t="shared" si="0"/>
        <v>154</v>
      </c>
      <c r="C10" s="12"/>
      <c r="D10" s="12"/>
      <c r="E10" s="12"/>
      <c r="F10" s="12">
        <v>1</v>
      </c>
      <c r="G10" s="27">
        <v>1</v>
      </c>
      <c r="H10" s="27"/>
      <c r="I10" s="27">
        <v>26</v>
      </c>
      <c r="J10" s="34">
        <v>80</v>
      </c>
      <c r="K10" s="15">
        <v>45</v>
      </c>
      <c r="L10" s="15">
        <v>1</v>
      </c>
      <c r="M10" s="21"/>
    </row>
    <row r="11" spans="1:13" s="3" customFormat="1" ht="29.1" customHeight="1">
      <c r="A11" s="11" t="s">
        <v>45</v>
      </c>
      <c r="B11" s="26">
        <f t="shared" si="0"/>
        <v>216</v>
      </c>
      <c r="C11" s="12"/>
      <c r="D11" s="12"/>
      <c r="E11" s="12">
        <v>1</v>
      </c>
      <c r="F11" s="12">
        <v>1</v>
      </c>
      <c r="G11" s="27"/>
      <c r="H11" s="27"/>
      <c r="I11" s="27">
        <v>21</v>
      </c>
      <c r="J11" s="34">
        <v>88</v>
      </c>
      <c r="K11" s="15">
        <v>104</v>
      </c>
      <c r="L11" s="15">
        <v>1</v>
      </c>
      <c r="M11" s="21"/>
    </row>
    <row r="12" spans="1:13" s="3" customFormat="1" ht="29.1" customHeight="1">
      <c r="A12" s="11" t="s">
        <v>46</v>
      </c>
      <c r="B12" s="26">
        <f t="shared" si="0"/>
        <v>264</v>
      </c>
      <c r="C12" s="12"/>
      <c r="D12" s="12"/>
      <c r="E12" s="12"/>
      <c r="F12" s="12">
        <v>1</v>
      </c>
      <c r="G12" s="27">
        <v>1</v>
      </c>
      <c r="H12" s="27"/>
      <c r="I12" s="27">
        <v>23</v>
      </c>
      <c r="J12" s="34">
        <v>120</v>
      </c>
      <c r="K12" s="15">
        <v>118</v>
      </c>
      <c r="L12" s="15">
        <v>1</v>
      </c>
      <c r="M12" s="21"/>
    </row>
    <row r="13" spans="1:13" s="3" customFormat="1" ht="29.1" customHeight="1">
      <c r="A13" s="13" t="s">
        <v>47</v>
      </c>
      <c r="B13" s="28">
        <f t="shared" si="0"/>
        <v>1118</v>
      </c>
      <c r="C13" s="14">
        <v>11</v>
      </c>
      <c r="D13" s="14">
        <v>1</v>
      </c>
      <c r="E13" s="14">
        <v>13</v>
      </c>
      <c r="F13" s="14">
        <v>13</v>
      </c>
      <c r="G13" s="14">
        <v>7</v>
      </c>
      <c r="H13" s="14"/>
      <c r="I13" s="14">
        <v>136</v>
      </c>
      <c r="J13" s="14">
        <v>412</v>
      </c>
      <c r="K13" s="35">
        <v>519</v>
      </c>
      <c r="L13" s="35">
        <v>6</v>
      </c>
      <c r="M13" s="21"/>
    </row>
    <row r="14" spans="1:13" s="2" customFormat="1" ht="24.95" customHeight="1">
      <c r="A14" s="49" t="s">
        <v>48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31"/>
    </row>
    <row r="15" spans="1:13" s="3" customFormat="1" ht="20.100000000000001" customHeight="1">
      <c r="A15" s="5"/>
      <c r="C15" s="63" t="str">
        <f>C2</f>
        <v>（2018年）</v>
      </c>
      <c r="D15" s="63"/>
      <c r="E15" s="63"/>
      <c r="F15" s="63"/>
      <c r="G15" s="63"/>
      <c r="H15" s="63"/>
      <c r="I15" s="63"/>
      <c r="J15" s="63"/>
      <c r="K15" s="64" t="s">
        <v>49</v>
      </c>
      <c r="L15" s="64"/>
      <c r="M15" s="21"/>
    </row>
    <row r="16" spans="1:13" s="3" customFormat="1" ht="9.9499999999999993" customHeight="1">
      <c r="A16" s="59" t="s">
        <v>28</v>
      </c>
      <c r="B16" s="61" t="s">
        <v>50</v>
      </c>
      <c r="C16" s="23"/>
      <c r="D16" s="23"/>
      <c r="E16" s="23"/>
      <c r="F16" s="23"/>
      <c r="G16" s="29"/>
      <c r="H16" s="29"/>
      <c r="I16" s="29"/>
      <c r="J16" s="29"/>
      <c r="K16" s="36"/>
      <c r="L16" s="37"/>
      <c r="M16" s="21"/>
    </row>
    <row r="17" spans="1:13" s="3" customFormat="1" ht="39.950000000000003" customHeight="1">
      <c r="A17" s="60"/>
      <c r="B17" s="62"/>
      <c r="C17" s="8" t="s">
        <v>30</v>
      </c>
      <c r="D17" s="8" t="s">
        <v>31</v>
      </c>
      <c r="E17" s="8" t="s">
        <v>32</v>
      </c>
      <c r="F17" s="8" t="s">
        <v>33</v>
      </c>
      <c r="G17" s="8" t="s">
        <v>34</v>
      </c>
      <c r="H17" s="8" t="s">
        <v>35</v>
      </c>
      <c r="I17" s="8" t="s">
        <v>36</v>
      </c>
      <c r="J17" s="17" t="s">
        <v>37</v>
      </c>
      <c r="K17" s="18" t="s">
        <v>38</v>
      </c>
      <c r="L17" s="19" t="s">
        <v>39</v>
      </c>
      <c r="M17" s="21"/>
    </row>
    <row r="18" spans="1:13" s="3" customFormat="1" ht="29.1" customHeight="1">
      <c r="A18" s="9" t="s">
        <v>40</v>
      </c>
      <c r="B18" s="25">
        <f t="shared" ref="B18:B26" si="2">SUM(C18:L18)</f>
        <v>107972</v>
      </c>
      <c r="C18" s="25">
        <f>SUM(C19:C26)</f>
        <v>10235</v>
      </c>
      <c r="D18" s="25">
        <f t="shared" ref="D18:L18" si="3">SUM(D19:D26)</f>
        <v>141</v>
      </c>
      <c r="E18" s="25">
        <f t="shared" si="3"/>
        <v>1927</v>
      </c>
      <c r="F18" s="25">
        <f t="shared" si="3"/>
        <v>1030</v>
      </c>
      <c r="G18" s="25">
        <f t="shared" si="3"/>
        <v>2804</v>
      </c>
      <c r="H18" s="25">
        <f t="shared" si="3"/>
        <v>0</v>
      </c>
      <c r="I18" s="25">
        <f t="shared" si="3"/>
        <v>39144</v>
      </c>
      <c r="J18" s="25">
        <f t="shared" si="3"/>
        <v>33503</v>
      </c>
      <c r="K18" s="25">
        <f t="shared" si="3"/>
        <v>18758</v>
      </c>
      <c r="L18" s="25">
        <f t="shared" si="3"/>
        <v>430</v>
      </c>
      <c r="M18" s="21"/>
    </row>
    <row r="19" spans="1:13" s="3" customFormat="1" ht="29.1" customHeight="1">
      <c r="A19" s="11" t="s">
        <v>41</v>
      </c>
      <c r="B19" s="12">
        <f t="shared" si="2"/>
        <v>10530</v>
      </c>
      <c r="C19" s="12"/>
      <c r="D19" s="12"/>
      <c r="E19" s="12">
        <v>0</v>
      </c>
      <c r="F19" s="12">
        <v>86</v>
      </c>
      <c r="G19" s="12">
        <v>452</v>
      </c>
      <c r="H19" s="12"/>
      <c r="I19" s="12">
        <v>3822</v>
      </c>
      <c r="J19" s="12">
        <v>3752</v>
      </c>
      <c r="K19" s="15">
        <v>2373</v>
      </c>
      <c r="L19" s="15">
        <v>45</v>
      </c>
      <c r="M19" s="21"/>
    </row>
    <row r="20" spans="1:13" s="3" customFormat="1" ht="29.1" customHeight="1">
      <c r="A20" s="11" t="s">
        <v>42</v>
      </c>
      <c r="B20" s="12">
        <f t="shared" si="2"/>
        <v>9854</v>
      </c>
      <c r="C20" s="12"/>
      <c r="D20" s="12"/>
      <c r="E20" s="12">
        <v>237</v>
      </c>
      <c r="F20" s="12">
        <v>75</v>
      </c>
      <c r="G20" s="12">
        <v>0</v>
      </c>
      <c r="H20" s="12"/>
      <c r="I20" s="12">
        <v>4375</v>
      </c>
      <c r="J20" s="12">
        <v>3314</v>
      </c>
      <c r="K20" s="15">
        <v>1834</v>
      </c>
      <c r="L20" s="15">
        <v>19</v>
      </c>
      <c r="M20" s="21"/>
    </row>
    <row r="21" spans="1:13" s="3" customFormat="1" ht="29.1" customHeight="1">
      <c r="A21" s="48" t="s">
        <v>59</v>
      </c>
      <c r="B21" s="12">
        <f t="shared" si="2"/>
        <v>6625</v>
      </c>
      <c r="C21" s="12"/>
      <c r="D21" s="12"/>
      <c r="E21" s="30">
        <v>120</v>
      </c>
      <c r="F21" s="30">
        <v>50</v>
      </c>
      <c r="G21" s="12">
        <v>240</v>
      </c>
      <c r="H21" s="12"/>
      <c r="I21" s="12">
        <v>3126</v>
      </c>
      <c r="J21" s="12">
        <v>2333</v>
      </c>
      <c r="K21" s="15">
        <v>736</v>
      </c>
      <c r="L21" s="15">
        <v>20</v>
      </c>
      <c r="M21" s="21"/>
    </row>
    <row r="22" spans="1:13" s="3" customFormat="1" ht="29.1" customHeight="1">
      <c r="A22" s="11" t="s">
        <v>43</v>
      </c>
      <c r="B22" s="12">
        <f t="shared" si="2"/>
        <v>6331</v>
      </c>
      <c r="C22" s="12"/>
      <c r="D22" s="12"/>
      <c r="E22" s="30">
        <v>0</v>
      </c>
      <c r="F22" s="30">
        <v>51</v>
      </c>
      <c r="G22" s="12">
        <v>372</v>
      </c>
      <c r="H22" s="12"/>
      <c r="I22" s="12">
        <v>2962</v>
      </c>
      <c r="J22" s="12">
        <v>2270</v>
      </c>
      <c r="K22" s="15">
        <v>642</v>
      </c>
      <c r="L22" s="15">
        <v>34</v>
      </c>
      <c r="M22" s="21"/>
    </row>
    <row r="23" spans="1:13" s="3" customFormat="1" ht="29.1" customHeight="1">
      <c r="A23" s="11" t="s">
        <v>44</v>
      </c>
      <c r="B23" s="12">
        <f t="shared" si="2"/>
        <v>5094</v>
      </c>
      <c r="C23" s="12"/>
      <c r="D23" s="12"/>
      <c r="E23" s="30">
        <v>0</v>
      </c>
      <c r="F23" s="30">
        <v>28</v>
      </c>
      <c r="G23" s="12">
        <v>206</v>
      </c>
      <c r="H23" s="12"/>
      <c r="I23" s="12">
        <v>2393</v>
      </c>
      <c r="J23" s="12">
        <v>1743</v>
      </c>
      <c r="K23" s="15">
        <v>699</v>
      </c>
      <c r="L23" s="15">
        <v>25</v>
      </c>
      <c r="M23" s="21"/>
    </row>
    <row r="24" spans="1:13" s="3" customFormat="1" ht="29.1" customHeight="1">
      <c r="A24" s="11" t="s">
        <v>45</v>
      </c>
      <c r="B24" s="12">
        <f t="shared" si="2"/>
        <v>5584</v>
      </c>
      <c r="C24" s="12"/>
      <c r="D24" s="12"/>
      <c r="E24" s="30">
        <v>194</v>
      </c>
      <c r="F24" s="30">
        <v>46</v>
      </c>
      <c r="G24" s="12">
        <v>0</v>
      </c>
      <c r="H24" s="12"/>
      <c r="I24" s="12">
        <v>1977</v>
      </c>
      <c r="J24" s="12">
        <v>2456</v>
      </c>
      <c r="K24" s="15">
        <v>883</v>
      </c>
      <c r="L24" s="15">
        <v>28</v>
      </c>
      <c r="M24" s="21"/>
    </row>
    <row r="25" spans="1:13" s="3" customFormat="1" ht="29.1" customHeight="1">
      <c r="A25" s="11" t="s">
        <v>46</v>
      </c>
      <c r="B25" s="12">
        <f t="shared" si="2"/>
        <v>8008</v>
      </c>
      <c r="C25" s="12"/>
      <c r="D25" s="12"/>
      <c r="E25" s="30">
        <v>0</v>
      </c>
      <c r="F25" s="30">
        <v>108</v>
      </c>
      <c r="G25" s="12">
        <v>295</v>
      </c>
      <c r="H25" s="12"/>
      <c r="I25" s="12">
        <v>3101</v>
      </c>
      <c r="J25" s="12">
        <v>3280</v>
      </c>
      <c r="K25" s="15">
        <v>1192</v>
      </c>
      <c r="L25" s="15">
        <v>32</v>
      </c>
      <c r="M25" s="21"/>
    </row>
    <row r="26" spans="1:13" s="3" customFormat="1" ht="29.1" customHeight="1">
      <c r="A26" s="13" t="s">
        <v>47</v>
      </c>
      <c r="B26" s="14">
        <f t="shared" si="2"/>
        <v>55946</v>
      </c>
      <c r="C26" s="14">
        <v>10235</v>
      </c>
      <c r="D26" s="14">
        <v>141</v>
      </c>
      <c r="E26" s="14">
        <v>1376</v>
      </c>
      <c r="F26" s="14">
        <v>586</v>
      </c>
      <c r="G26" s="14">
        <v>1239</v>
      </c>
      <c r="H26" s="14"/>
      <c r="I26" s="14">
        <v>17388</v>
      </c>
      <c r="J26" s="14">
        <v>14355</v>
      </c>
      <c r="K26" s="35">
        <v>10399</v>
      </c>
      <c r="L26" s="35">
        <v>227</v>
      </c>
      <c r="M26" s="21"/>
    </row>
  </sheetData>
  <mergeCells count="10">
    <mergeCell ref="A16:A17"/>
    <mergeCell ref="B3:B4"/>
    <mergeCell ref="B16:B17"/>
    <mergeCell ref="A1:L1"/>
    <mergeCell ref="C2:J2"/>
    <mergeCell ref="K2:L2"/>
    <mergeCell ref="A14:L14"/>
    <mergeCell ref="C15:J15"/>
    <mergeCell ref="K15:L15"/>
    <mergeCell ref="A3:A4"/>
  </mergeCells>
  <phoneticPr fontId="7" type="noConversion"/>
  <dataValidations count="1">
    <dataValidation type="whole" operator="greaterThanOrEqual" allowBlank="1" showInputMessage="1" showErrorMessage="1" sqref="G8:I12 E21:F25">
      <formula1>0</formula1>
    </dataValidation>
  </dataValidations>
  <printOptions horizontalCentered="1" verticalCentered="1"/>
  <pageMargins left="0.71" right="0.71" top="0.75" bottom="0.75" header="0.51" footer="0.51"/>
  <pageSetup paperSize="9" orientation="portrait" blackAndWhite="1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7"/>
  </sheetPr>
  <dimension ref="A1:M26"/>
  <sheetViews>
    <sheetView showGridLines="0" showZeros="0" zoomScaleSheetLayoutView="100" workbookViewId="0">
      <selection sqref="A1:L1"/>
    </sheetView>
  </sheetViews>
  <sheetFormatPr defaultRowHeight="14.25"/>
  <cols>
    <col min="1" max="1" width="9.125" style="4" customWidth="1"/>
    <col min="2" max="2" width="7.625" style="4" customWidth="1"/>
    <col min="3" max="8" width="6.625" style="4" customWidth="1"/>
    <col min="9" max="9" width="7.25" style="4" customWidth="1"/>
    <col min="10" max="12" width="6.625" style="4" customWidth="1"/>
    <col min="13" max="16384" width="9" style="4"/>
  </cols>
  <sheetData>
    <row r="1" spans="1:13" s="2" customFormat="1" ht="24.95" customHeight="1">
      <c r="A1" s="49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3" s="3" customFormat="1" ht="20.100000000000001" customHeight="1">
      <c r="C2" s="65" t="s">
        <v>26</v>
      </c>
      <c r="D2" s="65"/>
      <c r="E2" s="65"/>
      <c r="F2" s="65"/>
      <c r="G2" s="65"/>
      <c r="H2" s="65"/>
      <c r="I2" s="65"/>
      <c r="J2" s="65"/>
      <c r="K2" s="64" t="s">
        <v>49</v>
      </c>
      <c r="L2" s="64"/>
    </row>
    <row r="3" spans="1:13" s="3" customFormat="1" ht="9.9499999999999993" customHeight="1">
      <c r="A3" s="59" t="s">
        <v>28</v>
      </c>
      <c r="B3" s="61" t="s">
        <v>52</v>
      </c>
      <c r="C3" s="6"/>
      <c r="D3" s="6"/>
      <c r="E3" s="6"/>
      <c r="F3" s="6"/>
      <c r="G3" s="7"/>
      <c r="H3" s="7"/>
      <c r="I3" s="7"/>
      <c r="J3" s="7"/>
      <c r="K3" s="16"/>
      <c r="L3" s="16"/>
    </row>
    <row r="4" spans="1:13" s="3" customFormat="1" ht="39.950000000000003" customHeight="1">
      <c r="A4" s="60"/>
      <c r="B4" s="62"/>
      <c r="C4" s="8" t="s">
        <v>30</v>
      </c>
      <c r="D4" s="8" t="s">
        <v>31</v>
      </c>
      <c r="E4" s="8" t="s">
        <v>32</v>
      </c>
      <c r="F4" s="8" t="s">
        <v>33</v>
      </c>
      <c r="G4" s="8" t="s">
        <v>34</v>
      </c>
      <c r="H4" s="8" t="s">
        <v>35</v>
      </c>
      <c r="I4" s="8" t="s">
        <v>36</v>
      </c>
      <c r="J4" s="17" t="s">
        <v>37</v>
      </c>
      <c r="K4" s="18" t="s">
        <v>38</v>
      </c>
      <c r="L4" s="19" t="s">
        <v>39</v>
      </c>
      <c r="M4" s="21"/>
    </row>
    <row r="5" spans="1:13" s="3" customFormat="1" ht="29.1" customHeight="1">
      <c r="A5" s="9" t="s">
        <v>40</v>
      </c>
      <c r="B5" s="10">
        <f t="shared" ref="B5:B13" si="0">SUM(C5:L5)</f>
        <v>88190</v>
      </c>
      <c r="C5" s="10">
        <f>SUM(C6:C13)</f>
        <v>6863</v>
      </c>
      <c r="D5" s="10">
        <f t="shared" ref="D5:L5" si="1">SUM(D6:D13)</f>
        <v>94</v>
      </c>
      <c r="E5" s="10">
        <f t="shared" si="1"/>
        <v>1554</v>
      </c>
      <c r="F5" s="10">
        <f t="shared" si="1"/>
        <v>755</v>
      </c>
      <c r="G5" s="10">
        <f t="shared" si="1"/>
        <v>2327</v>
      </c>
      <c r="H5" s="10">
        <f t="shared" si="1"/>
        <v>0</v>
      </c>
      <c r="I5" s="10">
        <f t="shared" si="1"/>
        <v>31937</v>
      </c>
      <c r="J5" s="10">
        <f t="shared" si="1"/>
        <v>33056</v>
      </c>
      <c r="K5" s="10">
        <f t="shared" si="1"/>
        <v>11245</v>
      </c>
      <c r="L5" s="10">
        <f t="shared" si="1"/>
        <v>359</v>
      </c>
    </row>
    <row r="6" spans="1:13" s="3" customFormat="1" ht="29.1" customHeight="1">
      <c r="A6" s="11" t="s">
        <v>41</v>
      </c>
      <c r="B6" s="12">
        <f t="shared" si="0"/>
        <v>8730</v>
      </c>
      <c r="C6" s="12"/>
      <c r="D6" s="12"/>
      <c r="E6" s="12">
        <v>0</v>
      </c>
      <c r="F6" s="12">
        <v>80</v>
      </c>
      <c r="G6" s="12">
        <v>422</v>
      </c>
      <c r="H6" s="12"/>
      <c r="I6" s="12">
        <v>3172</v>
      </c>
      <c r="J6" s="12">
        <v>3689</v>
      </c>
      <c r="K6" s="5">
        <v>1342</v>
      </c>
      <c r="L6" s="5">
        <v>25</v>
      </c>
    </row>
    <row r="7" spans="1:13" s="3" customFormat="1" ht="29.1" customHeight="1">
      <c r="A7" s="11" t="s">
        <v>42</v>
      </c>
      <c r="B7" s="12">
        <f t="shared" si="0"/>
        <v>8625</v>
      </c>
      <c r="C7" s="12"/>
      <c r="D7" s="12"/>
      <c r="E7" s="12">
        <v>225</v>
      </c>
      <c r="F7" s="12">
        <v>69</v>
      </c>
      <c r="G7" s="12"/>
      <c r="H7" s="12"/>
      <c r="I7" s="12">
        <v>3662</v>
      </c>
      <c r="J7" s="12">
        <v>3521</v>
      </c>
      <c r="K7" s="5">
        <v>1130</v>
      </c>
      <c r="L7" s="5">
        <v>18</v>
      </c>
    </row>
    <row r="8" spans="1:13" s="3" customFormat="1" ht="29.1" customHeight="1">
      <c r="A8" s="48" t="s">
        <v>59</v>
      </c>
      <c r="B8" s="12">
        <f t="shared" si="0"/>
        <v>5899</v>
      </c>
      <c r="C8" s="12"/>
      <c r="D8" s="12"/>
      <c r="E8" s="12">
        <v>86</v>
      </c>
      <c r="F8" s="12">
        <v>21</v>
      </c>
      <c r="G8" s="12">
        <v>220</v>
      </c>
      <c r="H8" s="12"/>
      <c r="I8" s="12">
        <v>2579</v>
      </c>
      <c r="J8" s="12">
        <v>2507</v>
      </c>
      <c r="K8" s="5">
        <v>468</v>
      </c>
      <c r="L8" s="5">
        <v>18</v>
      </c>
    </row>
    <row r="9" spans="1:13" s="3" customFormat="1" ht="29.1" customHeight="1">
      <c r="A9" s="11" t="s">
        <v>43</v>
      </c>
      <c r="B9" s="12">
        <f t="shared" si="0"/>
        <v>5610</v>
      </c>
      <c r="C9" s="12"/>
      <c r="D9" s="12"/>
      <c r="E9" s="12">
        <v>0</v>
      </c>
      <c r="F9" s="12">
        <v>47</v>
      </c>
      <c r="G9" s="12">
        <v>328</v>
      </c>
      <c r="H9" s="12"/>
      <c r="I9" s="12">
        <v>2527</v>
      </c>
      <c r="J9" s="12">
        <v>2227</v>
      </c>
      <c r="K9" s="5">
        <v>453</v>
      </c>
      <c r="L9" s="5">
        <v>28</v>
      </c>
    </row>
    <row r="10" spans="1:13" s="3" customFormat="1" ht="29.1" customHeight="1">
      <c r="A10" s="11" t="s">
        <v>44</v>
      </c>
      <c r="B10" s="12">
        <f t="shared" si="0"/>
        <v>4480</v>
      </c>
      <c r="C10" s="12"/>
      <c r="D10" s="12"/>
      <c r="E10" s="12">
        <v>0</v>
      </c>
      <c r="F10" s="12">
        <v>28</v>
      </c>
      <c r="G10" s="12">
        <v>163</v>
      </c>
      <c r="H10" s="12"/>
      <c r="I10" s="12">
        <v>2151</v>
      </c>
      <c r="J10" s="12">
        <v>1648</v>
      </c>
      <c r="K10" s="5">
        <v>465</v>
      </c>
      <c r="L10" s="5">
        <v>25</v>
      </c>
    </row>
    <row r="11" spans="1:13" s="3" customFormat="1" ht="29.1" customHeight="1">
      <c r="A11" s="11" t="s">
        <v>45</v>
      </c>
      <c r="B11" s="12">
        <f t="shared" si="0"/>
        <v>4922</v>
      </c>
      <c r="C11" s="12"/>
      <c r="D11" s="12"/>
      <c r="E11" s="12">
        <v>180</v>
      </c>
      <c r="F11" s="12">
        <v>40</v>
      </c>
      <c r="G11" s="12">
        <v>0</v>
      </c>
      <c r="H11" s="12"/>
      <c r="I11" s="12">
        <v>1733</v>
      </c>
      <c r="J11" s="12">
        <v>2324</v>
      </c>
      <c r="K11" s="5">
        <v>623</v>
      </c>
      <c r="L11" s="5">
        <v>22</v>
      </c>
    </row>
    <row r="12" spans="1:13" s="3" customFormat="1" ht="29.1" customHeight="1">
      <c r="A12" s="11" t="s">
        <v>46</v>
      </c>
      <c r="B12" s="12">
        <f t="shared" si="0"/>
        <v>6730</v>
      </c>
      <c r="C12" s="12"/>
      <c r="D12" s="12"/>
      <c r="E12" s="12">
        <v>0</v>
      </c>
      <c r="F12" s="12">
        <v>92</v>
      </c>
      <c r="G12" s="12">
        <v>186</v>
      </c>
      <c r="H12" s="12"/>
      <c r="I12" s="12">
        <v>2628</v>
      </c>
      <c r="J12" s="12">
        <v>3082</v>
      </c>
      <c r="K12" s="5">
        <v>711</v>
      </c>
      <c r="L12" s="5">
        <v>31</v>
      </c>
    </row>
    <row r="13" spans="1:13" s="3" customFormat="1" ht="29.1" customHeight="1">
      <c r="A13" s="13" t="s">
        <v>47</v>
      </c>
      <c r="B13" s="14">
        <f t="shared" si="0"/>
        <v>43194</v>
      </c>
      <c r="C13" s="14">
        <v>6863</v>
      </c>
      <c r="D13" s="14">
        <v>94</v>
      </c>
      <c r="E13" s="14">
        <v>1063</v>
      </c>
      <c r="F13" s="14">
        <v>378</v>
      </c>
      <c r="G13" s="14">
        <v>1008</v>
      </c>
      <c r="H13" s="14"/>
      <c r="I13" s="14">
        <v>13485</v>
      </c>
      <c r="J13" s="14">
        <v>14058</v>
      </c>
      <c r="K13" s="20">
        <v>6053</v>
      </c>
      <c r="L13" s="20">
        <v>192</v>
      </c>
    </row>
    <row r="14" spans="1:13" s="2" customFormat="1" ht="24.95" customHeight="1">
      <c r="A14" s="49" t="s">
        <v>53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</row>
    <row r="15" spans="1:13" s="3" customFormat="1" ht="20.100000000000001" customHeight="1">
      <c r="A15" s="5"/>
      <c r="C15" s="65" t="str">
        <f>C2</f>
        <v>（2018年）</v>
      </c>
      <c r="D15" s="65"/>
      <c r="E15" s="65"/>
      <c r="F15" s="65"/>
      <c r="G15" s="65"/>
      <c r="H15" s="65"/>
      <c r="I15" s="65"/>
      <c r="J15" s="65"/>
      <c r="K15" s="64" t="s">
        <v>49</v>
      </c>
      <c r="L15" s="64"/>
    </row>
    <row r="16" spans="1:13" s="3" customFormat="1" ht="9.9499999999999993" customHeight="1">
      <c r="A16" s="59" t="s">
        <v>28</v>
      </c>
      <c r="B16" s="61" t="s">
        <v>54</v>
      </c>
      <c r="C16" s="6"/>
      <c r="D16" s="6"/>
      <c r="E16" s="6"/>
      <c r="F16" s="6"/>
      <c r="G16" s="7"/>
      <c r="H16" s="7"/>
      <c r="I16" s="7"/>
      <c r="J16" s="7"/>
      <c r="K16" s="16"/>
      <c r="L16" s="16"/>
    </row>
    <row r="17" spans="1:13" s="3" customFormat="1" ht="39.950000000000003" customHeight="1">
      <c r="A17" s="60"/>
      <c r="B17" s="62"/>
      <c r="C17" s="8" t="s">
        <v>30</v>
      </c>
      <c r="D17" s="8" t="s">
        <v>31</v>
      </c>
      <c r="E17" s="8" t="s">
        <v>32</v>
      </c>
      <c r="F17" s="8" t="s">
        <v>33</v>
      </c>
      <c r="G17" s="8" t="s">
        <v>34</v>
      </c>
      <c r="H17" s="8" t="s">
        <v>35</v>
      </c>
      <c r="I17" s="8" t="s">
        <v>36</v>
      </c>
      <c r="J17" s="17" t="s">
        <v>37</v>
      </c>
      <c r="K17" s="18" t="s">
        <v>38</v>
      </c>
      <c r="L17" s="19" t="s">
        <v>39</v>
      </c>
      <c r="M17" s="21"/>
    </row>
    <row r="18" spans="1:13" s="3" customFormat="1" ht="29.1" customHeight="1">
      <c r="A18" s="9" t="s">
        <v>40</v>
      </c>
      <c r="B18" s="10">
        <f t="shared" ref="B18:B26" si="2">SUM(C18:L18)</f>
        <v>359284</v>
      </c>
      <c r="C18" s="10">
        <f>SUM(C19:C26)</f>
        <v>33753</v>
      </c>
      <c r="D18" s="10">
        <f t="shared" ref="D18:L18" si="3">SUM(D19:D26)</f>
        <v>24370</v>
      </c>
      <c r="E18" s="10">
        <f t="shared" si="3"/>
        <v>9292</v>
      </c>
      <c r="F18" s="10">
        <f t="shared" si="3"/>
        <v>943</v>
      </c>
      <c r="G18" s="10">
        <f t="shared" si="3"/>
        <v>7063</v>
      </c>
      <c r="H18" s="10">
        <f t="shared" si="3"/>
        <v>0</v>
      </c>
      <c r="I18" s="10">
        <f t="shared" si="3"/>
        <v>106659</v>
      </c>
      <c r="J18" s="10">
        <f t="shared" si="3"/>
        <v>86322</v>
      </c>
      <c r="K18" s="10">
        <f t="shared" si="3"/>
        <v>90716</v>
      </c>
      <c r="L18" s="10">
        <f t="shared" si="3"/>
        <v>166</v>
      </c>
    </row>
    <row r="19" spans="1:13" s="3" customFormat="1" ht="29.1" customHeight="1">
      <c r="A19" s="11" t="s">
        <v>41</v>
      </c>
      <c r="B19" s="12">
        <f t="shared" si="2"/>
        <v>35309</v>
      </c>
      <c r="C19" s="12"/>
      <c r="D19" s="12"/>
      <c r="E19" s="12">
        <v>0</v>
      </c>
      <c r="F19" s="12">
        <v>81</v>
      </c>
      <c r="G19" s="12">
        <v>1778</v>
      </c>
      <c r="H19" s="12"/>
      <c r="I19" s="12">
        <v>10271</v>
      </c>
      <c r="J19" s="12">
        <v>10186</v>
      </c>
      <c r="K19" s="5">
        <v>12976</v>
      </c>
      <c r="L19" s="5">
        <v>17</v>
      </c>
    </row>
    <row r="20" spans="1:13" s="3" customFormat="1" ht="29.1" customHeight="1">
      <c r="A20" s="11" t="s">
        <v>42</v>
      </c>
      <c r="B20" s="12">
        <f t="shared" si="2"/>
        <v>34020</v>
      </c>
      <c r="C20" s="12"/>
      <c r="D20" s="12"/>
      <c r="E20" s="12">
        <v>538</v>
      </c>
      <c r="F20" s="12"/>
      <c r="G20" s="12"/>
      <c r="H20" s="12"/>
      <c r="I20" s="12">
        <v>12215</v>
      </c>
      <c r="J20" s="12">
        <v>10297</v>
      </c>
      <c r="K20" s="5">
        <v>10965</v>
      </c>
      <c r="L20" s="5">
        <v>5</v>
      </c>
    </row>
    <row r="21" spans="1:13" s="3" customFormat="1" ht="29.1" customHeight="1">
      <c r="A21" s="48" t="s">
        <v>59</v>
      </c>
      <c r="B21" s="12">
        <f t="shared" si="2"/>
        <v>22352</v>
      </c>
      <c r="C21" s="12"/>
      <c r="D21" s="12"/>
      <c r="E21" s="12">
        <v>1100</v>
      </c>
      <c r="F21" s="12"/>
      <c r="G21" s="12">
        <v>0</v>
      </c>
      <c r="H21" s="12"/>
      <c r="I21" s="12">
        <v>8344</v>
      </c>
      <c r="J21" s="12">
        <v>6893</v>
      </c>
      <c r="K21" s="5">
        <v>5994</v>
      </c>
      <c r="L21" s="5">
        <v>21</v>
      </c>
    </row>
    <row r="22" spans="1:13" s="3" customFormat="1" ht="29.1" customHeight="1">
      <c r="A22" s="11" t="s">
        <v>43</v>
      </c>
      <c r="B22" s="12">
        <f t="shared" si="2"/>
        <v>21200</v>
      </c>
      <c r="C22" s="12"/>
      <c r="D22" s="12"/>
      <c r="E22" s="12">
        <v>0</v>
      </c>
      <c r="F22" s="12"/>
      <c r="G22" s="12">
        <v>1377</v>
      </c>
      <c r="H22" s="12"/>
      <c r="I22" s="12">
        <v>8847</v>
      </c>
      <c r="J22" s="12">
        <v>6005</v>
      </c>
      <c r="K22" s="5">
        <v>4960</v>
      </c>
      <c r="L22" s="5">
        <v>11</v>
      </c>
    </row>
    <row r="23" spans="1:13" s="3" customFormat="1" ht="29.1" customHeight="1">
      <c r="A23" s="11" t="s">
        <v>44</v>
      </c>
      <c r="B23" s="12">
        <f t="shared" si="2"/>
        <v>13439</v>
      </c>
      <c r="C23" s="12"/>
      <c r="D23" s="12"/>
      <c r="E23" s="12">
        <v>656</v>
      </c>
      <c r="F23" s="12"/>
      <c r="G23" s="12">
        <v>0</v>
      </c>
      <c r="H23" s="12"/>
      <c r="I23" s="12">
        <v>6014</v>
      </c>
      <c r="J23" s="12">
        <v>3853</v>
      </c>
      <c r="K23" s="5">
        <v>2903</v>
      </c>
      <c r="L23" s="5">
        <v>13</v>
      </c>
    </row>
    <row r="24" spans="1:13" s="3" customFormat="1" ht="29.1" customHeight="1">
      <c r="A24" s="11" t="s">
        <v>45</v>
      </c>
      <c r="B24" s="12">
        <f t="shared" si="2"/>
        <v>17614</v>
      </c>
      <c r="C24" s="12"/>
      <c r="D24" s="12"/>
      <c r="E24" s="12">
        <v>691</v>
      </c>
      <c r="F24" s="12"/>
      <c r="G24" s="12">
        <v>149</v>
      </c>
      <c r="H24" s="12"/>
      <c r="I24" s="12">
        <v>5522</v>
      </c>
      <c r="J24" s="12">
        <v>6046</v>
      </c>
      <c r="K24" s="5">
        <v>5189</v>
      </c>
      <c r="L24" s="5">
        <v>17</v>
      </c>
    </row>
    <row r="25" spans="1:13" s="3" customFormat="1" ht="29.1" customHeight="1">
      <c r="A25" s="11" t="s">
        <v>46</v>
      </c>
      <c r="B25" s="12">
        <f t="shared" si="2"/>
        <v>33023</v>
      </c>
      <c r="C25" s="12"/>
      <c r="D25" s="12"/>
      <c r="E25" s="12">
        <v>0</v>
      </c>
      <c r="F25" s="12"/>
      <c r="G25" s="12">
        <v>1541</v>
      </c>
      <c r="H25" s="12"/>
      <c r="I25" s="12">
        <v>11090</v>
      </c>
      <c r="J25" s="12">
        <v>8130</v>
      </c>
      <c r="K25" s="5">
        <v>12252</v>
      </c>
      <c r="L25" s="5">
        <v>10</v>
      </c>
    </row>
    <row r="26" spans="1:13" ht="29.1" customHeight="1">
      <c r="A26" s="13" t="s">
        <v>47</v>
      </c>
      <c r="B26" s="14">
        <f t="shared" si="2"/>
        <v>182327</v>
      </c>
      <c r="C26" s="14">
        <v>33753</v>
      </c>
      <c r="D26" s="14">
        <v>24370</v>
      </c>
      <c r="E26" s="14">
        <v>6307</v>
      </c>
      <c r="F26" s="14">
        <v>862</v>
      </c>
      <c r="G26" s="14">
        <v>2218</v>
      </c>
      <c r="H26" s="14"/>
      <c r="I26" s="14">
        <v>44356</v>
      </c>
      <c r="J26" s="14">
        <v>34912</v>
      </c>
      <c r="K26" s="20">
        <v>35477</v>
      </c>
      <c r="L26" s="20">
        <v>72</v>
      </c>
      <c r="M26" s="3"/>
    </row>
  </sheetData>
  <mergeCells count="10">
    <mergeCell ref="A16:A17"/>
    <mergeCell ref="B3:B4"/>
    <mergeCell ref="B16:B17"/>
    <mergeCell ref="A1:L1"/>
    <mergeCell ref="C2:J2"/>
    <mergeCell ref="K2:L2"/>
    <mergeCell ref="A14:L14"/>
    <mergeCell ref="C15:J15"/>
    <mergeCell ref="K15:L15"/>
    <mergeCell ref="A3:A4"/>
  </mergeCells>
  <phoneticPr fontId="7" type="noConversion"/>
  <printOptions horizontalCentered="1" verticalCentered="1"/>
  <pageMargins left="0.71" right="0.71" top="0.75" bottom="0.75" header="0.51" footer="0.51"/>
  <pageSetup paperSize="9" orientation="portrait" blackAndWhite="1" verticalDpi="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3"/>
  </sheetPr>
  <dimension ref="A1:M26"/>
  <sheetViews>
    <sheetView showGridLines="0" showZeros="0" tabSelected="1" zoomScaleSheetLayoutView="100" workbookViewId="0">
      <selection sqref="A1:L1"/>
    </sheetView>
  </sheetViews>
  <sheetFormatPr defaultRowHeight="14.25"/>
  <cols>
    <col min="1" max="1" width="10" style="4" customWidth="1"/>
    <col min="2" max="2" width="7.625" style="4" customWidth="1"/>
    <col min="3" max="3" width="7" style="4" customWidth="1"/>
    <col min="4" max="8" width="6.625" style="4" customWidth="1"/>
    <col min="9" max="9" width="7.5" style="4" customWidth="1"/>
    <col min="10" max="10" width="7.125" style="4" customWidth="1"/>
    <col min="11" max="11" width="7.375" style="4" customWidth="1"/>
    <col min="12" max="12" width="6.625" style="4" customWidth="1"/>
    <col min="13" max="16384" width="9" style="4"/>
  </cols>
  <sheetData>
    <row r="1" spans="1:13" s="2" customFormat="1" ht="24.95" customHeight="1">
      <c r="A1" s="49" t="s">
        <v>55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3" s="3" customFormat="1" ht="20.100000000000001" customHeight="1">
      <c r="A2" s="5"/>
      <c r="C2" s="65" t="s">
        <v>26</v>
      </c>
      <c r="D2" s="65"/>
      <c r="E2" s="65"/>
      <c r="F2" s="65"/>
      <c r="G2" s="65"/>
      <c r="H2" s="65"/>
      <c r="I2" s="65"/>
      <c r="J2" s="65"/>
      <c r="K2" s="64" t="s">
        <v>49</v>
      </c>
      <c r="L2" s="64"/>
      <c r="M2" s="5"/>
    </row>
    <row r="3" spans="1:13" s="3" customFormat="1" ht="9.9499999999999993" customHeight="1">
      <c r="A3" s="59" t="s">
        <v>28</v>
      </c>
      <c r="B3" s="61" t="s">
        <v>56</v>
      </c>
      <c r="C3" s="6"/>
      <c r="D3" s="6"/>
      <c r="E3" s="6"/>
      <c r="F3" s="6"/>
      <c r="G3" s="7"/>
      <c r="H3" s="7"/>
      <c r="I3" s="7"/>
      <c r="J3" s="7"/>
      <c r="K3" s="16"/>
      <c r="L3" s="16"/>
      <c r="M3" s="5"/>
    </row>
    <row r="4" spans="1:13" s="3" customFormat="1" ht="39.950000000000003" customHeight="1">
      <c r="A4" s="60"/>
      <c r="B4" s="62"/>
      <c r="C4" s="8" t="s">
        <v>30</v>
      </c>
      <c r="D4" s="8" t="s">
        <v>31</v>
      </c>
      <c r="E4" s="8" t="s">
        <v>32</v>
      </c>
      <c r="F4" s="8" t="s">
        <v>33</v>
      </c>
      <c r="G4" s="8" t="s">
        <v>34</v>
      </c>
      <c r="H4" s="8" t="s">
        <v>35</v>
      </c>
      <c r="I4" s="8" t="s">
        <v>36</v>
      </c>
      <c r="J4" s="17" t="s">
        <v>37</v>
      </c>
      <c r="K4" s="18" t="s">
        <v>38</v>
      </c>
      <c r="L4" s="19" t="s">
        <v>39</v>
      </c>
      <c r="M4" s="15"/>
    </row>
    <row r="5" spans="1:13" ht="29.1" customHeight="1">
      <c r="A5" s="9" t="s">
        <v>40</v>
      </c>
      <c r="B5" s="10">
        <f t="shared" ref="B5:B13" si="0">SUM(C5:L5)</f>
        <v>418521</v>
      </c>
      <c r="C5" s="10">
        <f>SUM(C6:C13)</f>
        <v>42887</v>
      </c>
      <c r="D5" s="10">
        <f t="shared" ref="D5:L5" si="1">SUM(D6:D13)</f>
        <v>36778</v>
      </c>
      <c r="E5" s="10">
        <f t="shared" si="1"/>
        <v>9600</v>
      </c>
      <c r="F5" s="10">
        <f t="shared" si="1"/>
        <v>3976</v>
      </c>
      <c r="G5" s="10">
        <f t="shared" si="1"/>
        <v>6400</v>
      </c>
      <c r="H5" s="10">
        <f t="shared" si="1"/>
        <v>0</v>
      </c>
      <c r="I5" s="10">
        <f t="shared" si="1"/>
        <v>125189</v>
      </c>
      <c r="J5" s="10">
        <f t="shared" si="1"/>
        <v>101587</v>
      </c>
      <c r="K5" s="10">
        <f t="shared" si="1"/>
        <v>91976</v>
      </c>
      <c r="L5" s="10">
        <f t="shared" si="1"/>
        <v>128</v>
      </c>
      <c r="M5" s="5"/>
    </row>
    <row r="6" spans="1:13" ht="29.1" customHeight="1">
      <c r="A6" s="11" t="s">
        <v>41</v>
      </c>
      <c r="B6" s="12">
        <f t="shared" si="0"/>
        <v>38924</v>
      </c>
      <c r="C6" s="12"/>
      <c r="D6" s="12"/>
      <c r="E6" s="12"/>
      <c r="F6" s="12">
        <v>132</v>
      </c>
      <c r="G6" s="12">
        <v>1516</v>
      </c>
      <c r="H6" s="12"/>
      <c r="I6" s="12">
        <v>13636</v>
      </c>
      <c r="J6" s="12">
        <v>13499</v>
      </c>
      <c r="K6" s="5">
        <v>10127</v>
      </c>
      <c r="L6" s="5">
        <v>14</v>
      </c>
      <c r="M6" s="5"/>
    </row>
    <row r="7" spans="1:13" ht="29.1" customHeight="1">
      <c r="A7" s="11" t="s">
        <v>42</v>
      </c>
      <c r="B7" s="12">
        <f t="shared" si="0"/>
        <v>37343</v>
      </c>
      <c r="C7" s="12"/>
      <c r="D7" s="12"/>
      <c r="E7" s="12">
        <v>848</v>
      </c>
      <c r="F7" s="12"/>
      <c r="G7" s="12"/>
      <c r="H7" s="12"/>
      <c r="I7" s="12">
        <v>15033</v>
      </c>
      <c r="J7" s="12">
        <v>11809</v>
      </c>
      <c r="K7" s="5">
        <v>9653</v>
      </c>
      <c r="L7" s="5">
        <v>0</v>
      </c>
      <c r="M7" s="5"/>
    </row>
    <row r="8" spans="1:13" ht="29.1" customHeight="1">
      <c r="A8" s="48" t="s">
        <v>59</v>
      </c>
      <c r="B8" s="12">
        <f t="shared" si="0"/>
        <v>28669</v>
      </c>
      <c r="C8" s="12"/>
      <c r="D8" s="12"/>
      <c r="E8" s="12">
        <v>1472</v>
      </c>
      <c r="F8" s="12"/>
      <c r="G8" s="12"/>
      <c r="H8" s="12"/>
      <c r="I8" s="12">
        <v>9564</v>
      </c>
      <c r="J8" s="12">
        <v>7582</v>
      </c>
      <c r="K8" s="5">
        <v>10050</v>
      </c>
      <c r="L8" s="5">
        <v>1</v>
      </c>
      <c r="M8" s="5"/>
    </row>
    <row r="9" spans="1:13" ht="29.1" customHeight="1">
      <c r="A9" s="11" t="s">
        <v>43</v>
      </c>
      <c r="B9" s="12">
        <f t="shared" si="0"/>
        <v>23809</v>
      </c>
      <c r="C9" s="12"/>
      <c r="D9" s="12"/>
      <c r="E9" s="12">
        <v>0</v>
      </c>
      <c r="F9" s="12"/>
      <c r="G9" s="12">
        <v>1152</v>
      </c>
      <c r="H9" s="12"/>
      <c r="I9" s="12">
        <v>9759</v>
      </c>
      <c r="J9" s="12">
        <v>5605</v>
      </c>
      <c r="K9" s="5">
        <v>7280</v>
      </c>
      <c r="L9" s="5">
        <v>13</v>
      </c>
      <c r="M9" s="5"/>
    </row>
    <row r="10" spans="1:13" ht="29.1" customHeight="1">
      <c r="A10" s="11" t="s">
        <v>44</v>
      </c>
      <c r="B10" s="12">
        <f t="shared" si="0"/>
        <v>13543</v>
      </c>
      <c r="C10" s="12"/>
      <c r="D10" s="12"/>
      <c r="E10" s="12">
        <v>773</v>
      </c>
      <c r="F10" s="12"/>
      <c r="G10" s="12"/>
      <c r="H10" s="12"/>
      <c r="I10" s="12">
        <v>6487</v>
      </c>
      <c r="J10" s="12">
        <v>2793</v>
      </c>
      <c r="K10" s="5">
        <v>3480</v>
      </c>
      <c r="L10" s="5">
        <v>10</v>
      </c>
      <c r="M10" s="5"/>
    </row>
    <row r="11" spans="1:13" ht="29.1" customHeight="1">
      <c r="A11" s="11" t="s">
        <v>45</v>
      </c>
      <c r="B11" s="12">
        <f t="shared" si="0"/>
        <v>19218</v>
      </c>
      <c r="C11" s="12"/>
      <c r="D11" s="12"/>
      <c r="E11" s="12">
        <v>539</v>
      </c>
      <c r="F11" s="12">
        <v>441</v>
      </c>
      <c r="G11" s="12"/>
      <c r="H11" s="12"/>
      <c r="I11" s="12">
        <v>7865</v>
      </c>
      <c r="J11" s="12">
        <v>5790</v>
      </c>
      <c r="K11" s="5">
        <v>4572</v>
      </c>
      <c r="L11" s="5">
        <v>11</v>
      </c>
      <c r="M11" s="5"/>
    </row>
    <row r="12" spans="1:13" ht="29.1" customHeight="1">
      <c r="A12" s="11" t="s">
        <v>46</v>
      </c>
      <c r="B12" s="12">
        <f t="shared" si="0"/>
        <v>32539</v>
      </c>
      <c r="C12" s="12"/>
      <c r="D12" s="12"/>
      <c r="E12" s="12">
        <v>0</v>
      </c>
      <c r="F12" s="12"/>
      <c r="G12" s="12">
        <v>1539</v>
      </c>
      <c r="H12" s="12"/>
      <c r="I12" s="12">
        <v>11735</v>
      </c>
      <c r="J12" s="12">
        <v>10213</v>
      </c>
      <c r="K12" s="5">
        <v>9046</v>
      </c>
      <c r="L12" s="5">
        <v>6</v>
      </c>
      <c r="M12" s="5"/>
    </row>
    <row r="13" spans="1:13" ht="29.1" customHeight="1">
      <c r="A13" s="13" t="s">
        <v>47</v>
      </c>
      <c r="B13" s="14">
        <f t="shared" si="0"/>
        <v>224476</v>
      </c>
      <c r="C13" s="14">
        <v>42887</v>
      </c>
      <c r="D13" s="14">
        <v>36778</v>
      </c>
      <c r="E13" s="14">
        <v>5968</v>
      </c>
      <c r="F13" s="14">
        <v>3403</v>
      </c>
      <c r="G13" s="14">
        <v>2193</v>
      </c>
      <c r="H13" s="14"/>
      <c r="I13" s="14">
        <v>51110</v>
      </c>
      <c r="J13" s="14">
        <v>44296</v>
      </c>
      <c r="K13" s="20">
        <v>37768</v>
      </c>
      <c r="L13" s="20">
        <v>73</v>
      </c>
      <c r="M13" s="5"/>
    </row>
    <row r="14" spans="1:13" s="2" customFormat="1" ht="24.95" customHeight="1">
      <c r="A14" s="49" t="s">
        <v>57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</row>
    <row r="15" spans="1:13" s="3" customFormat="1" ht="20.100000000000001" customHeight="1">
      <c r="A15" s="5"/>
      <c r="C15" s="65" t="str">
        <f>C2</f>
        <v>（2018年）</v>
      </c>
      <c r="D15" s="65"/>
      <c r="E15" s="65"/>
      <c r="F15" s="65"/>
      <c r="G15" s="65"/>
      <c r="H15" s="65"/>
      <c r="I15" s="65"/>
      <c r="J15" s="65"/>
      <c r="K15" s="64" t="s">
        <v>49</v>
      </c>
      <c r="L15" s="64"/>
      <c r="M15" s="5"/>
    </row>
    <row r="16" spans="1:13" s="3" customFormat="1" ht="9.9499999999999993" customHeight="1">
      <c r="A16" s="59" t="s">
        <v>28</v>
      </c>
      <c r="B16" s="61" t="s">
        <v>58</v>
      </c>
      <c r="C16" s="6"/>
      <c r="D16" s="6"/>
      <c r="E16" s="6"/>
      <c r="F16" s="6"/>
      <c r="G16" s="7"/>
      <c r="H16" s="7"/>
      <c r="I16" s="7"/>
      <c r="J16" s="7"/>
      <c r="K16" s="16"/>
      <c r="L16" s="16"/>
      <c r="M16" s="5"/>
    </row>
    <row r="17" spans="1:13" s="3" customFormat="1" ht="39.950000000000003" customHeight="1">
      <c r="A17" s="60"/>
      <c r="B17" s="62"/>
      <c r="C17" s="8" t="s">
        <v>30</v>
      </c>
      <c r="D17" s="8" t="s">
        <v>31</v>
      </c>
      <c r="E17" s="8" t="s">
        <v>32</v>
      </c>
      <c r="F17" s="8" t="s">
        <v>33</v>
      </c>
      <c r="G17" s="8" t="s">
        <v>34</v>
      </c>
      <c r="H17" s="8" t="s">
        <v>35</v>
      </c>
      <c r="I17" s="8" t="s">
        <v>36</v>
      </c>
      <c r="J17" s="17" t="s">
        <v>37</v>
      </c>
      <c r="K17" s="18" t="s">
        <v>38</v>
      </c>
      <c r="L17" s="19" t="s">
        <v>39</v>
      </c>
      <c r="M17" s="15"/>
    </row>
    <row r="18" spans="1:13" ht="29.1" customHeight="1">
      <c r="A18" s="9" t="s">
        <v>40</v>
      </c>
      <c r="B18" s="10">
        <f t="shared" ref="B18:B26" si="2">SUM(C18:L18)</f>
        <v>1394793</v>
      </c>
      <c r="C18" s="10">
        <f>SUM(C19:C26)</f>
        <v>133291</v>
      </c>
      <c r="D18" s="10">
        <f t="shared" ref="D18:L18" si="3">SUM(D19:D26)</f>
        <v>80914</v>
      </c>
      <c r="E18" s="10">
        <f t="shared" si="3"/>
        <v>33775</v>
      </c>
      <c r="F18" s="10">
        <f t="shared" si="3"/>
        <v>6095</v>
      </c>
      <c r="G18" s="10">
        <f t="shared" si="3"/>
        <v>20009</v>
      </c>
      <c r="H18" s="10">
        <f t="shared" si="3"/>
        <v>0</v>
      </c>
      <c r="I18" s="10">
        <f t="shared" si="3"/>
        <v>374562</v>
      </c>
      <c r="J18" s="10">
        <f t="shared" si="3"/>
        <v>523982</v>
      </c>
      <c r="K18" s="10">
        <f t="shared" si="3"/>
        <v>221015</v>
      </c>
      <c r="L18" s="10">
        <f t="shared" si="3"/>
        <v>1150</v>
      </c>
      <c r="M18" s="5"/>
    </row>
    <row r="19" spans="1:13" ht="29.1" customHeight="1">
      <c r="A19" s="11" t="s">
        <v>41</v>
      </c>
      <c r="B19" s="12">
        <f t="shared" si="2"/>
        <v>141574</v>
      </c>
      <c r="C19" s="12"/>
      <c r="D19" s="12"/>
      <c r="E19" s="12"/>
      <c r="F19" s="12">
        <v>332</v>
      </c>
      <c r="G19" s="12">
        <v>5165</v>
      </c>
      <c r="H19" s="12"/>
      <c r="I19" s="12">
        <v>39937</v>
      </c>
      <c r="J19" s="12">
        <v>66873</v>
      </c>
      <c r="K19" s="5">
        <v>29129</v>
      </c>
      <c r="L19" s="5">
        <v>138</v>
      </c>
      <c r="M19" s="5"/>
    </row>
    <row r="20" spans="1:13" ht="29.1" customHeight="1">
      <c r="A20" s="11" t="s">
        <v>42</v>
      </c>
      <c r="B20" s="12">
        <f t="shared" si="2"/>
        <v>137181</v>
      </c>
      <c r="C20" s="12"/>
      <c r="D20" s="12"/>
      <c r="E20" s="12">
        <v>2601</v>
      </c>
      <c r="F20" s="12"/>
      <c r="G20" s="12"/>
      <c r="H20" s="12"/>
      <c r="I20" s="12">
        <v>45398</v>
      </c>
      <c r="J20" s="12">
        <v>62951</v>
      </c>
      <c r="K20" s="5">
        <v>26190</v>
      </c>
      <c r="L20" s="5">
        <v>41</v>
      </c>
      <c r="M20" s="5"/>
    </row>
    <row r="21" spans="1:13" ht="29.1" customHeight="1">
      <c r="A21" s="48" t="s">
        <v>59</v>
      </c>
      <c r="B21" s="12">
        <f t="shared" si="2"/>
        <v>87113</v>
      </c>
      <c r="C21" s="12"/>
      <c r="D21" s="12"/>
      <c r="E21" s="12">
        <v>4226</v>
      </c>
      <c r="F21" s="12"/>
      <c r="G21" s="12">
        <v>0</v>
      </c>
      <c r="H21" s="12"/>
      <c r="I21" s="12">
        <v>27484</v>
      </c>
      <c r="J21" s="12">
        <v>40400</v>
      </c>
      <c r="K21" s="5">
        <v>14948</v>
      </c>
      <c r="L21" s="5">
        <v>55</v>
      </c>
      <c r="M21" s="5"/>
    </row>
    <row r="22" spans="1:13" ht="29.1" customHeight="1">
      <c r="A22" s="11" t="s">
        <v>43</v>
      </c>
      <c r="B22" s="12">
        <f t="shared" si="2"/>
        <v>79646</v>
      </c>
      <c r="C22" s="12"/>
      <c r="D22" s="12"/>
      <c r="E22" s="12">
        <v>0</v>
      </c>
      <c r="F22" s="12"/>
      <c r="G22" s="12">
        <v>3495</v>
      </c>
      <c r="H22" s="12"/>
      <c r="I22" s="12">
        <v>31432</v>
      </c>
      <c r="J22" s="12">
        <v>31384</v>
      </c>
      <c r="K22" s="5">
        <v>13236</v>
      </c>
      <c r="L22" s="5">
        <v>99</v>
      </c>
      <c r="M22" s="5"/>
    </row>
    <row r="23" spans="1:13" ht="29.1" customHeight="1">
      <c r="A23" s="11" t="s">
        <v>44</v>
      </c>
      <c r="B23" s="12">
        <f t="shared" si="2"/>
        <v>46938</v>
      </c>
      <c r="C23" s="12"/>
      <c r="D23" s="12"/>
      <c r="E23" s="12">
        <v>2172</v>
      </c>
      <c r="F23" s="12"/>
      <c r="G23" s="12">
        <v>0</v>
      </c>
      <c r="H23" s="12"/>
      <c r="I23" s="12">
        <v>19922</v>
      </c>
      <c r="J23" s="12">
        <v>17398</v>
      </c>
      <c r="K23" s="5">
        <v>7350</v>
      </c>
      <c r="L23" s="5">
        <v>96</v>
      </c>
      <c r="M23" s="5"/>
    </row>
    <row r="24" spans="1:13" ht="29.1" customHeight="1">
      <c r="A24" s="11" t="s">
        <v>45</v>
      </c>
      <c r="B24" s="12">
        <f t="shared" si="2"/>
        <v>70590</v>
      </c>
      <c r="C24" s="12"/>
      <c r="D24" s="12"/>
      <c r="E24" s="12">
        <v>1692</v>
      </c>
      <c r="F24" s="12">
        <v>775</v>
      </c>
      <c r="G24" s="12">
        <v>0</v>
      </c>
      <c r="H24" s="12"/>
      <c r="I24" s="12">
        <v>22484</v>
      </c>
      <c r="J24" s="12">
        <v>33664</v>
      </c>
      <c r="K24" s="5">
        <v>11900</v>
      </c>
      <c r="L24" s="5">
        <v>75</v>
      </c>
      <c r="M24" s="5"/>
    </row>
    <row r="25" spans="1:13" ht="29.1" customHeight="1">
      <c r="A25" s="11" t="s">
        <v>46</v>
      </c>
      <c r="B25" s="12">
        <f t="shared" si="2"/>
        <v>111998</v>
      </c>
      <c r="C25" s="12"/>
      <c r="D25" s="12"/>
      <c r="E25" s="12">
        <v>0</v>
      </c>
      <c r="F25" s="12"/>
      <c r="G25" s="12">
        <v>4257</v>
      </c>
      <c r="H25" s="12"/>
      <c r="I25" s="12">
        <v>35079</v>
      </c>
      <c r="J25" s="12">
        <v>52134</v>
      </c>
      <c r="K25" s="5">
        <v>20425</v>
      </c>
      <c r="L25" s="5">
        <v>103</v>
      </c>
      <c r="M25" s="5"/>
    </row>
    <row r="26" spans="1:13" ht="29.1" customHeight="1">
      <c r="A26" s="13" t="s">
        <v>47</v>
      </c>
      <c r="B26" s="14">
        <f t="shared" si="2"/>
        <v>719753</v>
      </c>
      <c r="C26" s="14">
        <v>133291</v>
      </c>
      <c r="D26" s="14">
        <v>80914</v>
      </c>
      <c r="E26" s="14">
        <v>23084</v>
      </c>
      <c r="F26" s="14">
        <v>4988</v>
      </c>
      <c r="G26" s="14">
        <v>7092</v>
      </c>
      <c r="H26" s="14"/>
      <c r="I26" s="14">
        <v>152826</v>
      </c>
      <c r="J26" s="14">
        <v>219178</v>
      </c>
      <c r="K26" s="20">
        <v>97837</v>
      </c>
      <c r="L26" s="20">
        <v>543</v>
      </c>
      <c r="M26" s="5"/>
    </row>
  </sheetData>
  <mergeCells count="10">
    <mergeCell ref="A16:A17"/>
    <mergeCell ref="B3:B4"/>
    <mergeCell ref="B16:B17"/>
    <mergeCell ref="A1:L1"/>
    <mergeCell ref="C2:J2"/>
    <mergeCell ref="K2:L2"/>
    <mergeCell ref="A14:L14"/>
    <mergeCell ref="C15:J15"/>
    <mergeCell ref="K15:L15"/>
    <mergeCell ref="A3:A4"/>
  </mergeCells>
  <phoneticPr fontId="7" type="noConversion"/>
  <printOptions horizontalCentered="1" verticalCentered="1"/>
  <pageMargins left="0.71" right="0.71" top="0.75" bottom="0.75" header="0.51" footer="0.51"/>
  <pageSetup paperSize="9" orientation="portrait" blackAndWhite="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20-9教育基本情况</vt:lpstr>
      <vt:lpstr>20-10分县学校情况</vt:lpstr>
      <vt:lpstr>20-11分县学生情况</vt:lpstr>
      <vt:lpstr>20-11续</vt:lpstr>
      <vt:lpstr>'20-10分县学校情况'!Print_Area</vt:lpstr>
      <vt:lpstr>'20-11分县学生情况'!Print_Area</vt:lpstr>
      <vt:lpstr>'20-11续'!Print_Area</vt:lpstr>
    </vt:vector>
  </TitlesOfParts>
  <Company>zao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zlm</dc:creator>
  <cp:lastModifiedBy>admin</cp:lastModifiedBy>
  <cp:revision>1</cp:revision>
  <dcterms:created xsi:type="dcterms:W3CDTF">2017-01-12T06:17:49Z</dcterms:created>
  <dcterms:modified xsi:type="dcterms:W3CDTF">2019-08-05T09:20:23Z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