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mc:AlternateContent xmlns:mc="http://schemas.openxmlformats.org/markup-compatibility/2006">
    <mc:Choice Requires="x15">
      <x15ac:absPath xmlns:x15ac="http://schemas.microsoft.com/office/spreadsheetml/2010/11/ac" url="E:\综合处\03提要、年鉴、公报\年鉴\年鉴-2020\2020年统计年鉴最后稿\"/>
    </mc:Choice>
  </mc:AlternateContent>
  <bookViews>
    <workbookView xWindow="0" yWindow="0" windowWidth="24000" windowHeight="9840" tabRatio="723" activeTab="2"/>
  </bookViews>
  <sheets>
    <sheet name="13-1" sheetId="21" r:id="rId1"/>
    <sheet name="13-2【部分能源】" sheetId="58" r:id="rId2"/>
    <sheet name="13-3" sheetId="60" r:id="rId3"/>
    <sheet name="13-4" sheetId="50" r:id="rId4"/>
    <sheet name="13-5" sheetId="61" r:id="rId5"/>
    <sheet name="13-6" sheetId="62" r:id="rId6"/>
    <sheet name="13-7【部分能源】" sheetId="17" r:id="rId7"/>
    <sheet name="13-8【部分法规】" sheetId="69" r:id="rId8"/>
    <sheet name="13-9" sheetId="63" r:id="rId9"/>
    <sheet name="13-10" sheetId="64" r:id="rId10"/>
    <sheet name="13-11" sheetId="6" r:id="rId11"/>
    <sheet name="13-12" sheetId="65" r:id="rId12"/>
    <sheet name="13-13" sheetId="66" r:id="rId13"/>
    <sheet name="13-14" sheetId="67" r:id="rId14"/>
    <sheet name="13-15" sheetId="68" r:id="rId15"/>
    <sheet name="13-16【部分能源】" sheetId="18" r:id="rId16"/>
    <sheet name="13-17" sheetId="33" r:id="rId17"/>
  </sheets>
  <definedNames>
    <definedName name="_xlnm.Print_Area" localSheetId="15">'13-16【部分能源】'!$A$1:$P$25</definedName>
    <definedName name="_xlnm.Print_Titles" localSheetId="10">'13-11'!$A:$B</definedName>
    <definedName name="_xlnm.Print_Titles" localSheetId="11">'13-12'!$A:$B</definedName>
    <definedName name="_xlnm.Print_Titles" localSheetId="12">'13-13'!$A:$B</definedName>
    <definedName name="_xlnm.Print_Titles" localSheetId="13">'13-14'!$A:$B</definedName>
    <definedName name="_xlnm.Print_Titles" localSheetId="14">'13-15'!$A:$B</definedName>
    <definedName name="_xlnm.Print_Titles" localSheetId="15">'13-16【部分能源】'!$A:$B</definedName>
    <definedName name="_xlnm.Print_Titles" localSheetId="2">'13-3'!$A:$A</definedName>
    <definedName name="_xlnm.Print_Titles" localSheetId="3">'13-4'!$A:$A</definedName>
    <definedName name="_xlnm.Print_Titles" localSheetId="4">'13-5'!$A:$A</definedName>
    <definedName name="_xlnm.Print_Titles" localSheetId="5">'13-6'!$A:$A</definedName>
  </definedNames>
  <calcPr calcId="152511" fullPrecision="0" concurrentCalc="0"/>
</workbook>
</file>

<file path=xl/calcChain.xml><?xml version="1.0" encoding="utf-8"?>
<calcChain xmlns="http://schemas.openxmlformats.org/spreadsheetml/2006/main">
  <c r="D14" i="65" l="1"/>
  <c r="D15" i="65"/>
  <c r="E14" i="65"/>
  <c r="E15" i="65"/>
  <c r="F14" i="65"/>
  <c r="F15" i="65"/>
  <c r="G14" i="65"/>
  <c r="G15" i="65"/>
  <c r="H14" i="65"/>
  <c r="H15" i="65"/>
  <c r="I14" i="65"/>
  <c r="I15" i="65"/>
  <c r="J14" i="65"/>
  <c r="J15" i="65"/>
  <c r="K14" i="65"/>
  <c r="K15" i="65"/>
  <c r="L14" i="65"/>
  <c r="L15" i="65"/>
  <c r="M14" i="65"/>
  <c r="M15" i="65"/>
  <c r="N14" i="65"/>
  <c r="N15" i="65"/>
  <c r="O14" i="65"/>
  <c r="O15" i="65"/>
  <c r="P14" i="65"/>
  <c r="P15" i="65"/>
  <c r="Q14" i="65"/>
  <c r="Q15" i="65"/>
  <c r="R14" i="65"/>
  <c r="R15" i="65"/>
  <c r="S14" i="65"/>
  <c r="S15" i="65"/>
  <c r="T14" i="65"/>
  <c r="T15" i="65"/>
  <c r="U14" i="65"/>
  <c r="U15" i="65"/>
  <c r="V14" i="65"/>
  <c r="V15" i="65"/>
  <c r="W14" i="65"/>
  <c r="W15" i="65"/>
  <c r="X14" i="65"/>
  <c r="X15" i="65"/>
  <c r="Y14" i="65"/>
  <c r="Y15" i="65"/>
  <c r="Z14" i="65"/>
  <c r="Z15" i="65"/>
  <c r="AA14" i="65"/>
  <c r="AA15" i="65"/>
  <c r="C14" i="65"/>
  <c r="C15" i="65"/>
  <c r="C9" i="6"/>
  <c r="E14" i="6"/>
  <c r="E15" i="6"/>
  <c r="F14" i="6"/>
  <c r="F15" i="6"/>
  <c r="G14" i="6"/>
  <c r="G15" i="6"/>
  <c r="H14" i="6"/>
  <c r="H15" i="6"/>
  <c r="I14" i="6"/>
  <c r="I15" i="6"/>
  <c r="J14" i="6"/>
  <c r="J15" i="6"/>
  <c r="K14" i="6"/>
  <c r="K15" i="6"/>
  <c r="L14" i="6"/>
  <c r="L15" i="6"/>
  <c r="M14" i="6"/>
  <c r="M15" i="6"/>
  <c r="N14" i="6"/>
  <c r="N15" i="6"/>
  <c r="O14" i="6"/>
  <c r="P14" i="6"/>
  <c r="P15" i="6"/>
  <c r="O15" i="6"/>
  <c r="C7" i="6"/>
  <c r="C8" i="6"/>
  <c r="C10" i="6"/>
  <c r="C11" i="6"/>
  <c r="C12" i="6"/>
  <c r="C13" i="6"/>
  <c r="C16" i="6"/>
  <c r="C17" i="6"/>
  <c r="C18" i="6"/>
  <c r="C19" i="6"/>
  <c r="C20" i="6"/>
  <c r="C21" i="6"/>
  <c r="C22" i="6"/>
  <c r="C23" i="6"/>
  <c r="C24" i="6"/>
  <c r="C25" i="6"/>
  <c r="C26" i="6"/>
  <c r="C6" i="6"/>
  <c r="D14" i="6"/>
  <c r="D15" i="6"/>
  <c r="C14" i="6"/>
  <c r="C15" i="6"/>
  <c r="G12" i="58"/>
  <c r="G9" i="58"/>
  <c r="G5" i="58"/>
  <c r="G13" i="64"/>
  <c r="G14" i="64"/>
  <c r="L14" i="64"/>
  <c r="L6" i="64"/>
  <c r="L7" i="64"/>
  <c r="L8" i="64"/>
  <c r="L9" i="64"/>
  <c r="L10" i="64"/>
  <c r="L11" i="64"/>
  <c r="L12" i="64"/>
  <c r="L16" i="64"/>
  <c r="L17" i="64"/>
  <c r="L18" i="64"/>
  <c r="L20" i="64"/>
  <c r="L21" i="64"/>
  <c r="L22" i="64"/>
  <c r="L23" i="64"/>
  <c r="L24" i="64"/>
  <c r="L25" i="64"/>
  <c r="L5" i="64"/>
  <c r="G13" i="63"/>
  <c r="L13" i="63"/>
  <c r="L6" i="63"/>
  <c r="L7" i="63"/>
  <c r="L8" i="63"/>
  <c r="L9" i="63"/>
  <c r="L10" i="63"/>
  <c r="L11" i="63"/>
  <c r="L12" i="63"/>
  <c r="L15" i="63"/>
  <c r="L16" i="63"/>
  <c r="L17" i="63"/>
  <c r="L18" i="63"/>
  <c r="L19" i="63"/>
  <c r="L20" i="63"/>
  <c r="L21" i="63"/>
  <c r="L22" i="63"/>
  <c r="L23" i="63"/>
  <c r="L24" i="63"/>
  <c r="L25" i="63"/>
  <c r="L5" i="63"/>
  <c r="K6" i="63"/>
  <c r="K7" i="63"/>
  <c r="K8" i="63"/>
  <c r="K9" i="63"/>
  <c r="K10" i="63"/>
  <c r="K11" i="63"/>
  <c r="K12" i="63"/>
  <c r="K13" i="63"/>
  <c r="K14" i="63"/>
  <c r="K15" i="63"/>
  <c r="K16" i="63"/>
  <c r="K17" i="63"/>
  <c r="K18" i="63"/>
  <c r="K19" i="63"/>
  <c r="K20" i="63"/>
  <c r="K21" i="63"/>
  <c r="K22" i="63"/>
  <c r="K23" i="63"/>
  <c r="K24" i="63"/>
  <c r="K25" i="63"/>
  <c r="K5" i="63"/>
  <c r="C22" i="62"/>
  <c r="D22" i="62"/>
  <c r="E22" i="62"/>
  <c r="F22" i="62"/>
  <c r="G22" i="62"/>
  <c r="H22" i="62"/>
  <c r="I22" i="62"/>
  <c r="J22" i="62"/>
  <c r="K22" i="62"/>
  <c r="L22" i="62"/>
  <c r="B22" i="62"/>
  <c r="C46" i="62"/>
  <c r="D46" i="62"/>
  <c r="E46" i="62"/>
  <c r="F46" i="62"/>
  <c r="G46" i="62"/>
  <c r="H46" i="62"/>
  <c r="I46" i="62"/>
  <c r="J46" i="62"/>
  <c r="K46" i="62"/>
  <c r="L46" i="62"/>
  <c r="B46" i="62"/>
  <c r="C47" i="61"/>
  <c r="D47" i="61"/>
  <c r="E47" i="61"/>
  <c r="F47" i="61"/>
  <c r="G47" i="61"/>
  <c r="H47" i="61"/>
  <c r="I47" i="61"/>
  <c r="J47" i="61"/>
  <c r="K47" i="61"/>
  <c r="L47" i="61"/>
  <c r="B47" i="61"/>
  <c r="C16" i="61"/>
  <c r="D16" i="61"/>
  <c r="E16" i="61"/>
  <c r="F16" i="61"/>
  <c r="G16" i="61"/>
  <c r="H16" i="61"/>
  <c r="I16" i="61"/>
  <c r="J16" i="61"/>
  <c r="K16" i="61"/>
  <c r="L16" i="61"/>
  <c r="B16" i="61"/>
  <c r="C12" i="61"/>
  <c r="D12" i="61"/>
  <c r="E12" i="61"/>
  <c r="F12" i="61"/>
  <c r="G12" i="61"/>
  <c r="H12" i="61"/>
  <c r="I12" i="61"/>
  <c r="J12" i="61"/>
  <c r="K12" i="61"/>
  <c r="L12" i="61"/>
  <c r="B12" i="61"/>
  <c r="C53" i="50"/>
  <c r="D53" i="50"/>
  <c r="E53" i="50"/>
  <c r="F53" i="50"/>
  <c r="G53" i="50"/>
  <c r="H53" i="50"/>
  <c r="I53" i="50"/>
  <c r="J53" i="50"/>
  <c r="K53" i="50"/>
  <c r="L53" i="50"/>
  <c r="B53" i="50"/>
  <c r="C22" i="50"/>
  <c r="D22" i="50"/>
  <c r="E22" i="50"/>
  <c r="F22" i="50"/>
  <c r="G22" i="50"/>
  <c r="H22" i="50"/>
  <c r="I22" i="50"/>
  <c r="J22" i="50"/>
  <c r="K22" i="50"/>
  <c r="L22" i="50"/>
  <c r="B22" i="50"/>
  <c r="C16" i="50"/>
  <c r="D16" i="50"/>
  <c r="E16" i="50"/>
  <c r="F16" i="50"/>
  <c r="G16" i="50"/>
  <c r="H16" i="50"/>
  <c r="I16" i="50"/>
  <c r="J16" i="50"/>
  <c r="K16" i="50"/>
  <c r="L16" i="50"/>
  <c r="B16" i="50"/>
  <c r="H30" i="58"/>
  <c r="H31" i="58"/>
  <c r="H32" i="58"/>
  <c r="H33" i="58"/>
  <c r="H34" i="58"/>
  <c r="H35" i="58"/>
  <c r="H36" i="58"/>
  <c r="H37" i="58"/>
  <c r="H29" i="58"/>
  <c r="H25" i="58"/>
  <c r="H26" i="58"/>
  <c r="H27" i="58"/>
  <c r="H24" i="58"/>
  <c r="H16" i="58"/>
  <c r="H17" i="58"/>
  <c r="H18" i="58"/>
  <c r="H19" i="58"/>
  <c r="H20" i="58"/>
  <c r="H21" i="58"/>
  <c r="H22" i="58"/>
  <c r="H23" i="58"/>
  <c r="E13" i="33"/>
  <c r="D13" i="33"/>
  <c r="C13" i="33"/>
  <c r="P13" i="18"/>
  <c r="P14" i="18"/>
  <c r="O13" i="18"/>
  <c r="O14" i="18"/>
  <c r="N13" i="18"/>
  <c r="N14" i="18"/>
  <c r="M13" i="18"/>
  <c r="M14" i="18"/>
  <c r="L13" i="18"/>
  <c r="L14" i="18"/>
  <c r="K13" i="18"/>
  <c r="K14" i="18"/>
  <c r="M13" i="68"/>
  <c r="M14" i="68"/>
  <c r="L13" i="68"/>
  <c r="L14" i="68"/>
  <c r="K13" i="68"/>
  <c r="K14" i="68"/>
  <c r="J13" i="68"/>
  <c r="J14" i="68"/>
  <c r="I13" i="68"/>
  <c r="I14" i="68"/>
  <c r="H13" i="68"/>
  <c r="H14" i="68"/>
  <c r="G13" i="68"/>
  <c r="G14" i="68"/>
  <c r="F13" i="68"/>
  <c r="F14" i="68"/>
  <c r="E13" i="68"/>
  <c r="E14" i="68"/>
  <c r="D13" i="68"/>
  <c r="D14" i="68"/>
  <c r="C13" i="68"/>
  <c r="C14" i="68"/>
  <c r="M13" i="67"/>
  <c r="L13" i="67"/>
  <c r="K13" i="67"/>
  <c r="J13" i="67"/>
  <c r="I13" i="67"/>
  <c r="H13" i="67"/>
  <c r="G13" i="67"/>
  <c r="F13" i="67"/>
  <c r="E13" i="67"/>
  <c r="D13" i="67"/>
  <c r="C13" i="67"/>
  <c r="M13" i="66"/>
  <c r="M14" i="66"/>
  <c r="L13" i="66"/>
  <c r="L14" i="66"/>
  <c r="K13" i="66"/>
  <c r="K14" i="66"/>
  <c r="J13" i="66"/>
  <c r="J14" i="66"/>
  <c r="I13" i="66"/>
  <c r="I14" i="66"/>
  <c r="H13" i="66"/>
  <c r="H14" i="66"/>
  <c r="G13" i="66"/>
  <c r="G14" i="66"/>
  <c r="F13" i="66"/>
  <c r="F14" i="66"/>
  <c r="E13" i="66"/>
  <c r="E14" i="66"/>
  <c r="D13" i="66"/>
  <c r="D14" i="66"/>
  <c r="C13" i="66"/>
  <c r="C14" i="66"/>
  <c r="C49" i="60"/>
  <c r="G2" i="60"/>
  <c r="G49" i="60"/>
  <c r="L13" i="64"/>
  <c r="G14" i="63"/>
  <c r="L14" i="63"/>
  <c r="L2" i="60"/>
  <c r="L49" i="60"/>
  <c r="Q2" i="60"/>
  <c r="Q49" i="60"/>
  <c r="V2" i="60"/>
  <c r="V49" i="60"/>
  <c r="C2" i="50"/>
  <c r="H2" i="50"/>
  <c r="C2" i="61"/>
  <c r="H2" i="61"/>
  <c r="C2" i="62"/>
  <c r="H2" i="62"/>
  <c r="B2" i="17"/>
  <c r="B52" i="17"/>
  <c r="E2" i="6"/>
  <c r="L2" i="6"/>
  <c r="D2" i="65"/>
  <c r="D2" i="66"/>
  <c r="H2" i="65"/>
  <c r="M2" i="65"/>
  <c r="R2" i="65"/>
  <c r="W2" i="65"/>
  <c r="D2" i="67"/>
  <c r="I2" i="66"/>
  <c r="D2" i="68"/>
  <c r="I2" i="67"/>
  <c r="D2" i="18"/>
  <c r="I2" i="68"/>
  <c r="K2" i="18"/>
  <c r="C2" i="33"/>
</calcChain>
</file>

<file path=xl/sharedStrings.xml><?xml version="1.0" encoding="utf-8"?>
<sst xmlns="http://schemas.openxmlformats.org/spreadsheetml/2006/main" count="1195" uniqueCount="514">
  <si>
    <r>
      <rPr>
        <b/>
        <sz val="16"/>
        <rFont val="宋体"/>
        <family val="3"/>
        <charset val="134"/>
      </rPr>
      <t>1</t>
    </r>
    <r>
      <rPr>
        <b/>
        <sz val="16"/>
        <rFont val="宋体"/>
        <family val="3"/>
        <charset val="134"/>
      </rPr>
      <t>3</t>
    </r>
    <r>
      <rPr>
        <b/>
        <sz val="16"/>
        <rFont val="宋体"/>
        <family val="3"/>
        <charset val="134"/>
      </rPr>
      <t>-1  历年工业主要经济指标</t>
    </r>
  </si>
  <si>
    <t xml:space="preserve"> 年份 </t>
  </si>
  <si>
    <t>规模以上工业
企业单位数
（个）</t>
  </si>
  <si>
    <t>规模以上工业
增加值指数
(上年=100）</t>
  </si>
  <si>
    <t>规模以上工业
主营业务收入
（万元）</t>
  </si>
  <si>
    <t>规模以上工业
企业利润总额
（万元）</t>
  </si>
  <si>
    <t xml:space="preserve">为上年% </t>
  </si>
  <si>
    <r>
      <rPr>
        <b/>
        <sz val="16"/>
        <rFont val="宋体"/>
        <family val="3"/>
        <charset val="134"/>
      </rPr>
      <t>1</t>
    </r>
    <r>
      <rPr>
        <b/>
        <sz val="16"/>
        <rFont val="宋体"/>
        <family val="3"/>
        <charset val="134"/>
      </rPr>
      <t>3</t>
    </r>
    <r>
      <rPr>
        <b/>
        <sz val="16"/>
        <rFont val="宋体"/>
        <family val="3"/>
        <charset val="134"/>
      </rPr>
      <t>-1续表  历年工业主要经济指标</t>
    </r>
  </si>
  <si>
    <t xml:space="preserve"> 年  份 </t>
  </si>
  <si>
    <r>
      <rPr>
        <b/>
        <sz val="16"/>
        <rFont val="宋体"/>
        <family val="3"/>
        <charset val="134"/>
      </rPr>
      <t>1</t>
    </r>
    <r>
      <rPr>
        <b/>
        <sz val="16"/>
        <rFont val="宋体"/>
        <family val="3"/>
        <charset val="134"/>
      </rPr>
      <t>3-2</t>
    </r>
    <r>
      <rPr>
        <b/>
        <sz val="16"/>
        <rFont val="Times New Roman"/>
        <family val="1"/>
      </rPr>
      <t xml:space="preserve">  </t>
    </r>
    <r>
      <rPr>
        <b/>
        <sz val="16"/>
        <rFont val="宋体"/>
        <family val="3"/>
        <charset val="134"/>
      </rPr>
      <t>工业企业基本情况</t>
    </r>
  </si>
  <si>
    <t>指标</t>
  </si>
  <si>
    <t>单位</t>
  </si>
  <si>
    <t>为上年%或
±百分点</t>
  </si>
  <si>
    <t>企业单位数</t>
  </si>
  <si>
    <t>个</t>
  </si>
  <si>
    <t xml:space="preserve">  规模以上工业企业</t>
  </si>
  <si>
    <t>工业增加值</t>
  </si>
  <si>
    <t>亿元</t>
  </si>
  <si>
    <t>工业企业总产值</t>
  </si>
  <si>
    <t>从业人员年平均人数</t>
  </si>
  <si>
    <t>人</t>
  </si>
  <si>
    <t>在规模以上工业企业中</t>
  </si>
  <si>
    <t xml:space="preserve">  资产总计</t>
  </si>
  <si>
    <t xml:space="preserve">  固定资产原价</t>
  </si>
  <si>
    <t xml:space="preserve">  负债合计</t>
  </si>
  <si>
    <t xml:space="preserve">  所有者权益</t>
  </si>
  <si>
    <t xml:space="preserve">  主营业务收入</t>
  </si>
  <si>
    <t xml:space="preserve">  主营业务成本</t>
  </si>
  <si>
    <t xml:space="preserve">  利润总额</t>
  </si>
  <si>
    <t xml:space="preserve">  出口交货值</t>
  </si>
  <si>
    <t xml:space="preserve">  总资产贡献率</t>
  </si>
  <si>
    <t>%</t>
  </si>
  <si>
    <t xml:space="preserve">  资产负债率</t>
  </si>
  <si>
    <t xml:space="preserve">  成本费用利润率</t>
  </si>
  <si>
    <t xml:space="preserve">  工业产品销售率</t>
  </si>
  <si>
    <t>主要工业产品产量</t>
  </si>
  <si>
    <t xml:space="preserve">  原煤</t>
  </si>
  <si>
    <t>万吨</t>
  </si>
  <si>
    <t xml:space="preserve">  发电量</t>
  </si>
  <si>
    <t>亿千瓦时</t>
  </si>
  <si>
    <t xml:space="preserve">  焦炭</t>
  </si>
  <si>
    <t xml:space="preserve">  纯碱</t>
  </si>
  <si>
    <t xml:space="preserve">  水泥</t>
  </si>
  <si>
    <t xml:space="preserve">  粗钢</t>
  </si>
  <si>
    <t xml:space="preserve">  钢材</t>
  </si>
  <si>
    <t xml:space="preserve">  动车组</t>
  </si>
  <si>
    <t>辆</t>
  </si>
  <si>
    <t xml:space="preserve">  铁路客车</t>
  </si>
  <si>
    <t>注：工业总产值发展速度按当年价格计算。</t>
  </si>
  <si>
    <r>
      <rPr>
        <b/>
        <sz val="12"/>
        <rFont val="宋体"/>
        <family val="3"/>
        <charset val="134"/>
      </rPr>
      <t>1</t>
    </r>
    <r>
      <rPr>
        <b/>
        <sz val="12"/>
        <rFont val="宋体"/>
        <family val="3"/>
        <charset val="134"/>
      </rPr>
      <t>3</t>
    </r>
    <r>
      <rPr>
        <b/>
        <sz val="12"/>
        <rFont val="宋体"/>
        <family val="3"/>
        <charset val="134"/>
      </rPr>
      <t>-3  规模以上工业企业主要经济指标</t>
    </r>
  </si>
  <si>
    <r>
      <rPr>
        <b/>
        <sz val="12"/>
        <rFont val="宋体"/>
        <family val="3"/>
        <charset val="134"/>
      </rPr>
      <t>1</t>
    </r>
    <r>
      <rPr>
        <b/>
        <sz val="12"/>
        <rFont val="宋体"/>
        <family val="3"/>
        <charset val="134"/>
      </rPr>
      <t>3</t>
    </r>
    <r>
      <rPr>
        <b/>
        <sz val="12"/>
        <rFont val="宋体"/>
        <family val="3"/>
        <charset val="134"/>
      </rPr>
      <t>-3续表2  规模以上工业企业主要经济指标</t>
    </r>
  </si>
  <si>
    <r>
      <rPr>
        <b/>
        <sz val="12"/>
        <rFont val="宋体"/>
        <family val="3"/>
        <charset val="134"/>
      </rPr>
      <t>1</t>
    </r>
    <r>
      <rPr>
        <b/>
        <sz val="12"/>
        <rFont val="宋体"/>
        <family val="3"/>
        <charset val="134"/>
      </rPr>
      <t>3</t>
    </r>
    <r>
      <rPr>
        <b/>
        <sz val="12"/>
        <rFont val="宋体"/>
        <family val="3"/>
        <charset val="134"/>
      </rPr>
      <t>-3续表4  规模以上工业企业主要经济指标</t>
    </r>
  </si>
  <si>
    <r>
      <rPr>
        <b/>
        <sz val="12"/>
        <rFont val="宋体"/>
        <family val="3"/>
        <charset val="134"/>
      </rPr>
      <t>1</t>
    </r>
    <r>
      <rPr>
        <b/>
        <sz val="12"/>
        <rFont val="宋体"/>
        <family val="3"/>
        <charset val="134"/>
      </rPr>
      <t>3</t>
    </r>
    <r>
      <rPr>
        <b/>
        <sz val="12"/>
        <rFont val="宋体"/>
        <family val="3"/>
        <charset val="134"/>
      </rPr>
      <t>-3续表6  规模以上工业企业主要经济指标</t>
    </r>
  </si>
  <si>
    <r>
      <rPr>
        <b/>
        <sz val="12"/>
        <rFont val="宋体"/>
        <family val="3"/>
        <charset val="134"/>
      </rPr>
      <t>1</t>
    </r>
    <r>
      <rPr>
        <b/>
        <sz val="12"/>
        <rFont val="宋体"/>
        <family val="3"/>
        <charset val="134"/>
      </rPr>
      <t>3</t>
    </r>
    <r>
      <rPr>
        <b/>
        <sz val="12"/>
        <rFont val="宋体"/>
        <family val="3"/>
        <charset val="134"/>
      </rPr>
      <t>-3续表8  规模以上工业企业主要经济指标</t>
    </r>
  </si>
  <si>
    <t>（2019年）</t>
  </si>
  <si>
    <t>单位：万元</t>
  </si>
  <si>
    <t>企  业
单位数
（个）</t>
  </si>
  <si>
    <t>工  业
总产值</t>
  </si>
  <si>
    <t>资产总计</t>
  </si>
  <si>
    <t xml:space="preserve">  </t>
  </si>
  <si>
    <t>固定资产
原    价</t>
  </si>
  <si>
    <t>累计折旧</t>
  </si>
  <si>
    <t xml:space="preserve"> </t>
  </si>
  <si>
    <t>负债合计</t>
  </si>
  <si>
    <t>所有者权益合计</t>
  </si>
  <si>
    <t>营业收入</t>
  </si>
  <si>
    <t>营业成本</t>
  </si>
  <si>
    <t>销售费用</t>
  </si>
  <si>
    <t>管理费用</t>
  </si>
  <si>
    <t>财务费用</t>
  </si>
  <si>
    <t>营业利润　</t>
  </si>
  <si>
    <t>利润总额</t>
  </si>
  <si>
    <t>亏损企业亏损总额</t>
  </si>
  <si>
    <t>本年应付职工薪酬</t>
  </si>
  <si>
    <t>全部从业人员
年平均人数
（人）</t>
  </si>
  <si>
    <r>
      <rPr>
        <vertAlign val="superscript"/>
        <sz val="10"/>
        <rFont val="宋体"/>
        <family val="3"/>
        <charset val="134"/>
      </rPr>
      <t>#</t>
    </r>
    <r>
      <rPr>
        <sz val="10"/>
        <rFont val="宋体"/>
        <family val="3"/>
        <charset val="134"/>
      </rPr>
      <t>流动资产
 合    计</t>
    </r>
  </si>
  <si>
    <r>
      <rPr>
        <vertAlign val="superscript"/>
        <sz val="10"/>
        <rFont val="宋体"/>
        <family val="3"/>
        <charset val="134"/>
      </rPr>
      <t>#</t>
    </r>
    <r>
      <rPr>
        <sz val="10"/>
        <rFont val="宋体"/>
        <family val="3"/>
        <charset val="134"/>
      </rPr>
      <t>本年折旧</t>
    </r>
  </si>
  <si>
    <r>
      <rPr>
        <vertAlign val="superscript"/>
        <sz val="10"/>
        <rFont val="宋体"/>
        <family val="3"/>
        <charset val="134"/>
      </rPr>
      <t>#</t>
    </r>
    <r>
      <rPr>
        <sz val="10"/>
        <rFont val="宋体"/>
        <family val="3"/>
        <charset val="134"/>
      </rPr>
      <t>流动负债
 合    计</t>
    </r>
  </si>
  <si>
    <r>
      <rPr>
        <vertAlign val="superscript"/>
        <sz val="10"/>
        <rFont val="宋体"/>
        <family val="3"/>
        <charset val="134"/>
      </rPr>
      <t>#</t>
    </r>
    <r>
      <rPr>
        <sz val="10"/>
        <rFont val="宋体"/>
        <family val="3"/>
        <charset val="134"/>
      </rPr>
      <t>实收资本</t>
    </r>
  </si>
  <si>
    <r>
      <rPr>
        <vertAlign val="superscript"/>
        <sz val="10"/>
        <rFont val="宋体"/>
        <family val="3"/>
        <charset val="134"/>
      </rPr>
      <t>#</t>
    </r>
    <r>
      <rPr>
        <sz val="10"/>
        <rFont val="宋体"/>
        <family val="3"/>
        <charset val="134"/>
      </rPr>
      <t>主营业务
 收    入</t>
    </r>
  </si>
  <si>
    <r>
      <rPr>
        <vertAlign val="superscript"/>
        <sz val="10"/>
        <rFont val="宋体"/>
        <family val="3"/>
        <charset val="134"/>
      </rPr>
      <t>#</t>
    </r>
    <r>
      <rPr>
        <sz val="10"/>
        <rFont val="宋体"/>
        <family val="3"/>
        <charset val="134"/>
      </rPr>
      <t>应收账款</t>
    </r>
  </si>
  <si>
    <t>存货</t>
  </si>
  <si>
    <r>
      <rPr>
        <vertAlign val="superscript"/>
        <sz val="10"/>
        <rFont val="宋体"/>
        <family val="3"/>
        <charset val="134"/>
      </rPr>
      <t>#</t>
    </r>
    <r>
      <rPr>
        <sz val="10"/>
        <rFont val="宋体"/>
        <family val="3"/>
        <charset val="134"/>
      </rPr>
      <t>应付账款</t>
    </r>
  </si>
  <si>
    <t>总计</t>
  </si>
  <si>
    <t>按轻重工业分</t>
  </si>
  <si>
    <t xml:space="preserve">  轻工业</t>
  </si>
  <si>
    <t xml:space="preserve">  重工业</t>
  </si>
  <si>
    <t>按企业规模分</t>
  </si>
  <si>
    <t xml:space="preserve">  大型企业</t>
  </si>
  <si>
    <t xml:space="preserve">  中型企业</t>
  </si>
  <si>
    <t xml:space="preserve">  小型企业</t>
  </si>
  <si>
    <t xml:space="preserve">  微型企业</t>
  </si>
  <si>
    <t>按登记注册类型分</t>
  </si>
  <si>
    <t xml:space="preserve">  内资企业</t>
  </si>
  <si>
    <t xml:space="preserve">    国有企业</t>
  </si>
  <si>
    <t xml:space="preserve">      中央企业</t>
  </si>
  <si>
    <t xml:space="preserve">      地方企业</t>
  </si>
  <si>
    <t xml:space="preserve">    集体企业</t>
  </si>
  <si>
    <t xml:space="preserve">    股份合作企业</t>
  </si>
  <si>
    <t xml:space="preserve">    有限责任公司</t>
  </si>
  <si>
    <t xml:space="preserve">      国有独资公司</t>
  </si>
  <si>
    <t xml:space="preserve">      其他有限责任公司</t>
  </si>
  <si>
    <t xml:space="preserve">    股份有限公司</t>
  </si>
  <si>
    <t xml:space="preserve">    私营企业</t>
  </si>
  <si>
    <t xml:space="preserve">      私营独资企业</t>
  </si>
  <si>
    <t xml:space="preserve">      私营合伙企业</t>
  </si>
  <si>
    <t xml:space="preserve">      私营有限责任公司</t>
  </si>
  <si>
    <t xml:space="preserve">      私营股份有限公司</t>
  </si>
  <si>
    <t xml:space="preserve">    其他企业</t>
  </si>
  <si>
    <t xml:space="preserve">  港、澳、台商投资企业</t>
  </si>
  <si>
    <t xml:space="preserve">    合资经营企业</t>
  </si>
  <si>
    <t xml:space="preserve">    合作经营企业</t>
  </si>
  <si>
    <t xml:space="preserve">    港澳台商独资经营企业</t>
  </si>
  <si>
    <t xml:space="preserve">    港澳台商投资股份有限公司</t>
  </si>
  <si>
    <t xml:space="preserve">  外商投资企业</t>
  </si>
  <si>
    <t xml:space="preserve">    中外合资经营企业</t>
  </si>
  <si>
    <t xml:space="preserve">    中外合作经营企业</t>
  </si>
  <si>
    <t xml:space="preserve">    外资企业</t>
  </si>
  <si>
    <t xml:space="preserve">    外商投资股份有限公司</t>
  </si>
  <si>
    <t xml:space="preserve">    其他外商投资企业</t>
  </si>
  <si>
    <t>在总计中:国有控股企业</t>
  </si>
  <si>
    <t>按主要工业行业分</t>
  </si>
  <si>
    <t xml:space="preserve">  采矿业</t>
  </si>
  <si>
    <t xml:space="preserve">    煤炭开采和洗选业</t>
  </si>
  <si>
    <t xml:space="preserve">    石油和天然气开采业</t>
  </si>
  <si>
    <r>
      <rPr>
        <b/>
        <sz val="12"/>
        <rFont val="宋体"/>
        <family val="3"/>
        <charset val="134"/>
      </rPr>
      <t>1</t>
    </r>
    <r>
      <rPr>
        <b/>
        <sz val="12"/>
        <rFont val="宋体"/>
        <family val="3"/>
        <charset val="134"/>
      </rPr>
      <t>3</t>
    </r>
    <r>
      <rPr>
        <b/>
        <sz val="12"/>
        <rFont val="宋体"/>
        <family val="3"/>
        <charset val="134"/>
      </rPr>
      <t>-3续表1  规模以上工业企业主要经济指标</t>
    </r>
  </si>
  <si>
    <r>
      <rPr>
        <b/>
        <sz val="12"/>
        <rFont val="宋体"/>
        <family val="3"/>
        <charset val="134"/>
      </rPr>
      <t>1</t>
    </r>
    <r>
      <rPr>
        <b/>
        <sz val="12"/>
        <rFont val="宋体"/>
        <family val="3"/>
        <charset val="134"/>
      </rPr>
      <t>3</t>
    </r>
    <r>
      <rPr>
        <b/>
        <sz val="12"/>
        <rFont val="宋体"/>
        <family val="3"/>
        <charset val="134"/>
      </rPr>
      <t>-3续表3  规模以上工业企业主要经济指标</t>
    </r>
  </si>
  <si>
    <r>
      <rPr>
        <b/>
        <sz val="12"/>
        <rFont val="宋体"/>
        <family val="3"/>
        <charset val="134"/>
      </rPr>
      <t>1</t>
    </r>
    <r>
      <rPr>
        <b/>
        <sz val="12"/>
        <rFont val="宋体"/>
        <family val="3"/>
        <charset val="134"/>
      </rPr>
      <t>3</t>
    </r>
    <r>
      <rPr>
        <b/>
        <sz val="12"/>
        <rFont val="宋体"/>
        <family val="3"/>
        <charset val="134"/>
      </rPr>
      <t>-3续表5  规模以上工业企业主要经济指标</t>
    </r>
  </si>
  <si>
    <r>
      <rPr>
        <b/>
        <sz val="12"/>
        <rFont val="宋体"/>
        <family val="3"/>
        <charset val="134"/>
      </rPr>
      <t>1</t>
    </r>
    <r>
      <rPr>
        <b/>
        <sz val="12"/>
        <rFont val="宋体"/>
        <family val="3"/>
        <charset val="134"/>
      </rPr>
      <t>3</t>
    </r>
    <r>
      <rPr>
        <b/>
        <sz val="12"/>
        <rFont val="宋体"/>
        <family val="3"/>
        <charset val="134"/>
      </rPr>
      <t>-3续表7  规模以上工业企业主要经济指标</t>
    </r>
  </si>
  <si>
    <r>
      <rPr>
        <b/>
        <sz val="12"/>
        <rFont val="宋体"/>
        <family val="3"/>
        <charset val="134"/>
      </rPr>
      <t>1</t>
    </r>
    <r>
      <rPr>
        <b/>
        <sz val="12"/>
        <rFont val="宋体"/>
        <family val="3"/>
        <charset val="134"/>
      </rPr>
      <t>3</t>
    </r>
    <r>
      <rPr>
        <b/>
        <sz val="12"/>
        <rFont val="宋体"/>
        <family val="3"/>
        <charset val="134"/>
      </rPr>
      <t>-3续9  规模以上工业企业主要经济指标</t>
    </r>
  </si>
  <si>
    <t>企业
单位数
（个）</t>
  </si>
  <si>
    <t>工业
总产值</t>
  </si>
  <si>
    <t xml:space="preserve">    黑色金属矿采选业</t>
  </si>
  <si>
    <t xml:space="preserve">    有色金属矿采选业</t>
  </si>
  <si>
    <t xml:space="preserve">    非金属矿采选业</t>
  </si>
  <si>
    <t xml:space="preserve">  制造业</t>
  </si>
  <si>
    <t xml:space="preserve">    农副食品加工业</t>
  </si>
  <si>
    <t xml:space="preserve">    食品制造业</t>
  </si>
  <si>
    <t xml:space="preserve">    酒、饮料和精制茶制造业</t>
  </si>
  <si>
    <t xml:space="preserve">    纺织业</t>
  </si>
  <si>
    <t xml:space="preserve">    纺织服装、服饰业</t>
  </si>
  <si>
    <r>
      <rPr>
        <sz val="10"/>
        <rFont val="宋体"/>
        <family val="3"/>
        <charset val="134"/>
      </rPr>
      <t xml:space="preserve">    皮</t>
    </r>
    <r>
      <rPr>
        <sz val="9"/>
        <rFont val="宋体"/>
        <family val="3"/>
        <charset val="134"/>
      </rPr>
      <t>革、毛皮、羽毛及其制品和制鞋业</t>
    </r>
  </si>
  <si>
    <r>
      <rPr>
        <sz val="10"/>
        <rFont val="宋体"/>
        <family val="3"/>
        <charset val="134"/>
      </rPr>
      <t xml:space="preserve">    木</t>
    </r>
    <r>
      <rPr>
        <sz val="9"/>
        <rFont val="宋体"/>
        <family val="3"/>
        <charset val="134"/>
      </rPr>
      <t>材加工和木、竹、藤、棕、草制品业</t>
    </r>
  </si>
  <si>
    <t xml:space="preserve">    家具制造业 </t>
  </si>
  <si>
    <t xml:space="preserve">    造纸和纸制品业 </t>
  </si>
  <si>
    <t xml:space="preserve">    印刷和记录媒介复制业</t>
  </si>
  <si>
    <r>
      <rPr>
        <sz val="10"/>
        <rFont val="宋体"/>
        <family val="3"/>
        <charset val="134"/>
      </rPr>
      <t xml:space="preserve">    文</t>
    </r>
    <r>
      <rPr>
        <sz val="9"/>
        <rFont val="宋体"/>
        <family val="3"/>
        <charset val="134"/>
      </rPr>
      <t>教、工美、体育和娱乐用品制造业</t>
    </r>
  </si>
  <si>
    <t xml:space="preserve">    石油、煤炭及其他燃料加工业 </t>
  </si>
  <si>
    <t xml:space="preserve">    化学原料和化学制品制造业</t>
  </si>
  <si>
    <t xml:space="preserve">    医药制造业 </t>
  </si>
  <si>
    <t xml:space="preserve">    化学纤维制造业</t>
  </si>
  <si>
    <t xml:space="preserve">    橡胶和塑料制品业</t>
  </si>
  <si>
    <t xml:space="preserve">    非金属矿物制品业</t>
  </si>
  <si>
    <r>
      <rPr>
        <sz val="10"/>
        <rFont val="宋体"/>
        <family val="3"/>
        <charset val="134"/>
      </rPr>
      <t>　 　</t>
    </r>
    <r>
      <rPr>
        <vertAlign val="superscript"/>
        <sz val="10"/>
        <rFont val="宋体"/>
        <family val="3"/>
        <charset val="134"/>
      </rPr>
      <t>#</t>
    </r>
    <r>
      <rPr>
        <sz val="10"/>
        <rFont val="宋体"/>
        <family val="3"/>
        <charset val="134"/>
      </rPr>
      <t>水泥制造业</t>
    </r>
  </si>
  <si>
    <t>　 　 陶瓷制品业</t>
  </si>
  <si>
    <t xml:space="preserve">    黑色金属冶炼和压延加工业 </t>
  </si>
  <si>
    <t xml:space="preserve">      钢压延加工</t>
  </si>
  <si>
    <t xml:space="preserve">    有色金属冶炼和压延加工业 </t>
  </si>
  <si>
    <t xml:space="preserve">    金属制品业 </t>
  </si>
  <si>
    <t xml:space="preserve">    通用设备制造业</t>
  </si>
  <si>
    <t xml:space="preserve">    专用设备制造业 </t>
  </si>
  <si>
    <t xml:space="preserve">    汽车制造业</t>
  </si>
  <si>
    <r>
      <rPr>
        <sz val="10"/>
        <rFont val="宋体"/>
        <family val="3"/>
        <charset val="134"/>
      </rPr>
      <t xml:space="preserve">    铁</t>
    </r>
    <r>
      <rPr>
        <sz val="7"/>
        <rFont val="宋体"/>
        <family val="3"/>
        <charset val="134"/>
      </rPr>
      <t>路、船舶、航空航天和其他运输设备制造业</t>
    </r>
  </si>
  <si>
    <t xml:space="preserve">    电气机械和器材制造业 </t>
  </si>
  <si>
    <t xml:space="preserve">     计算机、通信和其他电子设备制造业</t>
  </si>
  <si>
    <t xml:space="preserve">    仪器仪表制造业</t>
  </si>
  <si>
    <t xml:space="preserve">    其他制造业</t>
  </si>
  <si>
    <t xml:space="preserve">    废弃资源综合利用业  </t>
  </si>
  <si>
    <t xml:space="preserve">    金属制品、机械和设备修理业</t>
  </si>
  <si>
    <t xml:space="preserve">  电力、燃气及水的生产和供应业</t>
  </si>
  <si>
    <t xml:space="preserve">    电力、热力生产和供应业</t>
  </si>
  <si>
    <t xml:space="preserve">    燃气生产和供应业  </t>
  </si>
  <si>
    <t xml:space="preserve">    水的生产和供应业  </t>
  </si>
  <si>
    <r>
      <rPr>
        <b/>
        <sz val="12"/>
        <rFont val="宋体"/>
        <family val="3"/>
        <charset val="134"/>
      </rPr>
      <t>1</t>
    </r>
    <r>
      <rPr>
        <b/>
        <sz val="12"/>
        <rFont val="宋体"/>
        <family val="3"/>
        <charset val="134"/>
      </rPr>
      <t>3</t>
    </r>
    <r>
      <rPr>
        <b/>
        <sz val="12"/>
        <rFont val="宋体"/>
        <family val="3"/>
        <charset val="134"/>
      </rPr>
      <t>-4  规模以上股份制工业企业主要经济指标</t>
    </r>
  </si>
  <si>
    <r>
      <rPr>
        <b/>
        <sz val="12"/>
        <rFont val="宋体"/>
        <family val="3"/>
        <charset val="134"/>
      </rPr>
      <t>1</t>
    </r>
    <r>
      <rPr>
        <b/>
        <sz val="12"/>
        <rFont val="宋体"/>
        <family val="3"/>
        <charset val="134"/>
      </rPr>
      <t>3</t>
    </r>
    <r>
      <rPr>
        <b/>
        <sz val="12"/>
        <rFont val="宋体"/>
        <family val="3"/>
        <charset val="134"/>
      </rPr>
      <t>-4续表  规模以上股份制工业企业主要经济指标</t>
    </r>
  </si>
  <si>
    <t>所有者
权  益
合  计</t>
  </si>
  <si>
    <t xml:space="preserve">  有限责任公司</t>
  </si>
  <si>
    <t xml:space="preserve">    国有独资公司</t>
  </si>
  <si>
    <t xml:space="preserve">    其他有限责任公司</t>
  </si>
  <si>
    <t xml:space="preserve">  股份有限公司</t>
  </si>
  <si>
    <t xml:space="preserve">  私营企业</t>
  </si>
  <si>
    <t xml:space="preserve">    私营有限责任公司</t>
  </si>
  <si>
    <t xml:space="preserve">    私营股份有限公司</t>
  </si>
  <si>
    <t>在总计中：国有控股企业</t>
  </si>
  <si>
    <t xml:space="preserve">    石油加工、炼焦和核燃料加工业 </t>
  </si>
  <si>
    <r>
      <rPr>
        <sz val="10"/>
        <rFont val="宋体"/>
        <family val="3"/>
        <charset val="134"/>
      </rPr>
      <t xml:space="preserve">    计</t>
    </r>
    <r>
      <rPr>
        <sz val="9"/>
        <rFont val="宋体"/>
        <family val="3"/>
        <charset val="134"/>
      </rPr>
      <t>算机、通信和其他电子设备制造业</t>
    </r>
  </si>
  <si>
    <r>
      <rPr>
        <b/>
        <sz val="12"/>
        <rFont val="宋体"/>
        <family val="3"/>
        <charset val="134"/>
      </rPr>
      <t>1</t>
    </r>
    <r>
      <rPr>
        <b/>
        <sz val="12"/>
        <rFont val="宋体"/>
        <family val="3"/>
        <charset val="134"/>
      </rPr>
      <t>3</t>
    </r>
    <r>
      <rPr>
        <b/>
        <sz val="12"/>
        <rFont val="宋体"/>
        <family val="3"/>
        <charset val="134"/>
      </rPr>
      <t>-5  规模以上私营工业企业主要经济指标</t>
    </r>
  </si>
  <si>
    <r>
      <rPr>
        <b/>
        <sz val="12"/>
        <rFont val="宋体"/>
        <family val="3"/>
        <charset val="134"/>
      </rPr>
      <t>1</t>
    </r>
    <r>
      <rPr>
        <b/>
        <sz val="12"/>
        <rFont val="宋体"/>
        <family val="3"/>
        <charset val="134"/>
      </rPr>
      <t>3</t>
    </r>
    <r>
      <rPr>
        <b/>
        <sz val="12"/>
        <rFont val="宋体"/>
        <family val="3"/>
        <charset val="134"/>
      </rPr>
      <t>-5续表  规模以上私营工业企业主要经济指标</t>
    </r>
  </si>
  <si>
    <t>营    业
成    本</t>
  </si>
  <si>
    <t xml:space="preserve">  私营独资企业</t>
  </si>
  <si>
    <t xml:space="preserve">  私营合伙企业</t>
  </si>
  <si>
    <t xml:space="preserve">  私营有限责任公司</t>
  </si>
  <si>
    <t xml:space="preserve">  私营股份有限公司</t>
  </si>
  <si>
    <r>
      <rPr>
        <sz val="10"/>
        <rFont val="宋体"/>
        <family val="3"/>
        <charset val="134"/>
      </rPr>
      <t xml:space="preserve">    木</t>
    </r>
    <r>
      <rPr>
        <sz val="8"/>
        <rFont val="宋体"/>
        <family val="3"/>
        <charset val="134"/>
      </rPr>
      <t>材加工和木、竹、藤、棕、草制品业</t>
    </r>
  </si>
  <si>
    <r>
      <rPr>
        <sz val="9"/>
        <rFont val="宋体"/>
        <family val="3"/>
        <charset val="134"/>
      </rPr>
      <t xml:space="preserve">   </t>
    </r>
    <r>
      <rPr>
        <sz val="7"/>
        <rFont val="宋体"/>
        <family val="3"/>
        <charset val="134"/>
      </rPr>
      <t xml:space="preserve">  </t>
    </r>
    <r>
      <rPr>
        <sz val="9"/>
        <rFont val="宋体"/>
        <family val="3"/>
        <charset val="134"/>
      </rPr>
      <t>文教、工美、体育和娱乐用品制造业</t>
    </r>
  </si>
  <si>
    <t xml:space="preserve">     石油、煤炭及其他燃料加工业 </t>
  </si>
  <si>
    <r>
      <rPr>
        <b/>
        <sz val="9"/>
        <rFont val="宋体"/>
        <family val="3"/>
        <charset val="134"/>
      </rPr>
      <t>1</t>
    </r>
    <r>
      <rPr>
        <b/>
        <sz val="9"/>
        <rFont val="宋体"/>
        <family val="3"/>
        <charset val="134"/>
      </rPr>
      <t>3</t>
    </r>
    <r>
      <rPr>
        <b/>
        <sz val="9"/>
        <rFont val="宋体"/>
        <family val="3"/>
        <charset val="134"/>
      </rPr>
      <t>-6续表  规模以上外商投资和港澳台商投资工业企业主要经济指标</t>
    </r>
  </si>
  <si>
    <r>
      <rPr>
        <sz val="10"/>
        <rFont val="宋体"/>
        <family val="3"/>
        <charset val="134"/>
      </rPr>
      <t xml:space="preserve">企 </t>
    </r>
    <r>
      <rPr>
        <sz val="10"/>
        <rFont val="宋体"/>
        <family val="3"/>
        <charset val="134"/>
      </rPr>
      <t xml:space="preserve"> </t>
    </r>
    <r>
      <rPr>
        <sz val="10"/>
        <rFont val="宋体"/>
        <family val="3"/>
        <charset val="134"/>
      </rPr>
      <t>业
单位数
（个）</t>
    </r>
  </si>
  <si>
    <t xml:space="preserve">    合资经营企业（港或澳、台资）</t>
  </si>
  <si>
    <t xml:space="preserve">    合作经营企业（港或澳、台资）</t>
  </si>
  <si>
    <t>13-7  主要工业产品产量</t>
  </si>
  <si>
    <t>产品名称</t>
  </si>
  <si>
    <t>产量</t>
  </si>
  <si>
    <t>天然原油</t>
  </si>
  <si>
    <t>纸制品</t>
  </si>
  <si>
    <t>天然气</t>
  </si>
  <si>
    <t>亿立方米</t>
  </si>
  <si>
    <r>
      <rPr>
        <sz val="10"/>
        <rFont val="宋体"/>
        <family val="3"/>
        <charset val="134"/>
      </rPr>
      <t xml:space="preserve">  </t>
    </r>
    <r>
      <rPr>
        <vertAlign val="superscript"/>
        <sz val="10"/>
        <rFont val="宋体"/>
        <family val="3"/>
        <charset val="134"/>
      </rPr>
      <t>#</t>
    </r>
    <r>
      <rPr>
        <sz val="10"/>
        <rFont val="宋体"/>
        <family val="3"/>
        <charset val="134"/>
      </rPr>
      <t>瓦楞纸箱</t>
    </r>
  </si>
  <si>
    <t>发电量</t>
  </si>
  <si>
    <t>亿千瓦小时</t>
  </si>
  <si>
    <t>单色印刷品</t>
  </si>
  <si>
    <t>万令</t>
  </si>
  <si>
    <t xml:space="preserve">  火电</t>
  </si>
  <si>
    <t>焦炭</t>
  </si>
  <si>
    <t xml:space="preserve">  风电</t>
  </si>
  <si>
    <t>硫酸（折100％）</t>
  </si>
  <si>
    <t xml:space="preserve">  太阳能发电</t>
  </si>
  <si>
    <t>烧碱（折100％）</t>
  </si>
  <si>
    <t>煤气生产量</t>
  </si>
  <si>
    <r>
      <rPr>
        <sz val="10"/>
        <rFont val="宋体"/>
        <family val="3"/>
        <charset val="134"/>
      </rPr>
      <t xml:space="preserve">  </t>
    </r>
    <r>
      <rPr>
        <vertAlign val="superscript"/>
        <sz val="10"/>
        <rFont val="宋体"/>
        <family val="3"/>
        <charset val="134"/>
      </rPr>
      <t>#</t>
    </r>
    <r>
      <rPr>
        <sz val="10"/>
        <rFont val="宋体"/>
        <family val="3"/>
        <charset val="134"/>
      </rPr>
      <t>离子膜法烧碱</t>
    </r>
  </si>
  <si>
    <t>自来水(生产量)</t>
  </si>
  <si>
    <t>纯碱（碳酸钠）</t>
  </si>
  <si>
    <t>石灰石</t>
  </si>
  <si>
    <t>纯苯</t>
  </si>
  <si>
    <t>磷矿石（折含五氧化二磷30％）</t>
  </si>
  <si>
    <t>精甲醇</t>
  </si>
  <si>
    <t>原盐</t>
  </si>
  <si>
    <t>己二酸</t>
  </si>
  <si>
    <t>小麦粉</t>
  </si>
  <si>
    <t>合成氨（无水氨）</t>
  </si>
  <si>
    <t>大米</t>
  </si>
  <si>
    <t>农用氮、磷、钾化学肥料(折纯)</t>
  </si>
  <si>
    <t>饲料</t>
  </si>
  <si>
    <t xml:space="preserve">  氮肥（折含N100％）</t>
  </si>
  <si>
    <t>精制食用植物油</t>
  </si>
  <si>
    <r>
      <rPr>
        <sz val="10"/>
        <rFont val="宋体"/>
        <family val="3"/>
        <charset val="134"/>
      </rPr>
      <t xml:space="preserve">    </t>
    </r>
    <r>
      <rPr>
        <vertAlign val="superscript"/>
        <sz val="10"/>
        <rFont val="宋体"/>
        <family val="3"/>
        <charset val="134"/>
      </rPr>
      <t>#</t>
    </r>
    <r>
      <rPr>
        <sz val="10"/>
        <rFont val="宋体"/>
        <family val="3"/>
        <charset val="134"/>
      </rPr>
      <t>尿素（折含N100％）</t>
    </r>
  </si>
  <si>
    <t>成品糖</t>
  </si>
  <si>
    <t xml:space="preserve">  钾肥（折氯化钾100％）</t>
  </si>
  <si>
    <t>鲜、冷藏肉</t>
  </si>
  <si>
    <t>吨</t>
  </si>
  <si>
    <t>冻肉</t>
  </si>
  <si>
    <t>涂料</t>
  </si>
  <si>
    <t>熟肉制品</t>
  </si>
  <si>
    <t>初级形态的塑料</t>
  </si>
  <si>
    <t>冷冻水产品</t>
  </si>
  <si>
    <t>#聚氯乙烯树脂</t>
  </si>
  <si>
    <t>化学试剂</t>
  </si>
  <si>
    <t>乳制品</t>
  </si>
  <si>
    <t>化学药品原药</t>
  </si>
  <si>
    <t>罐头</t>
  </si>
  <si>
    <t>中成药</t>
  </si>
  <si>
    <t>化学纤维</t>
  </si>
  <si>
    <t>食用盐</t>
  </si>
  <si>
    <t xml:space="preserve">  人造纤维（纤维素纤维）</t>
  </si>
  <si>
    <t>非食用盐</t>
  </si>
  <si>
    <t xml:space="preserve">  合成纤维</t>
  </si>
  <si>
    <t>食品添加剂</t>
  </si>
  <si>
    <t xml:space="preserve">  生物基化学纤维</t>
  </si>
  <si>
    <t>饲料添加剂</t>
  </si>
  <si>
    <t>塑料制品</t>
  </si>
  <si>
    <t>饮料酒</t>
  </si>
  <si>
    <t>万千升</t>
  </si>
  <si>
    <r>
      <rPr>
        <sz val="10"/>
        <rFont val="宋体"/>
        <family val="3"/>
        <charset val="134"/>
      </rPr>
      <t xml:space="preserve"> </t>
    </r>
    <r>
      <rPr>
        <vertAlign val="superscript"/>
        <sz val="10"/>
        <rFont val="宋体"/>
        <family val="3"/>
        <charset val="134"/>
      </rPr>
      <t>#</t>
    </r>
    <r>
      <rPr>
        <sz val="10"/>
        <rFont val="宋体"/>
        <family val="3"/>
        <charset val="134"/>
      </rPr>
      <t>塑料薄膜</t>
    </r>
  </si>
  <si>
    <t xml:space="preserve">  白酒</t>
  </si>
  <si>
    <t>千升</t>
  </si>
  <si>
    <t xml:space="preserve">  塑料人造革、合成革</t>
  </si>
  <si>
    <t xml:space="preserve">  啤酒</t>
  </si>
  <si>
    <t>硅酸盐水泥熟料</t>
  </si>
  <si>
    <t>饮料</t>
  </si>
  <si>
    <r>
      <rPr>
        <sz val="10"/>
        <rFont val="宋体"/>
        <family val="3"/>
        <charset val="134"/>
      </rPr>
      <t xml:space="preserve"> </t>
    </r>
    <r>
      <rPr>
        <vertAlign val="superscript"/>
        <sz val="10"/>
        <rFont val="宋体"/>
        <family val="3"/>
        <charset val="134"/>
      </rPr>
      <t>#</t>
    </r>
    <r>
      <rPr>
        <sz val="10"/>
        <rFont val="宋体"/>
        <family val="3"/>
        <charset val="134"/>
      </rPr>
      <t>窑外分解窑水泥熟料</t>
    </r>
  </si>
  <si>
    <t>纱</t>
  </si>
  <si>
    <t>水泥</t>
  </si>
  <si>
    <r>
      <rPr>
        <sz val="10"/>
        <rFont val="宋体"/>
        <family val="3"/>
        <charset val="134"/>
      </rPr>
      <t xml:space="preserve">  </t>
    </r>
    <r>
      <rPr>
        <vertAlign val="superscript"/>
        <sz val="10"/>
        <rFont val="宋体"/>
        <family val="3"/>
        <charset val="134"/>
      </rPr>
      <t>#</t>
    </r>
    <r>
      <rPr>
        <sz val="10"/>
        <rFont val="宋体"/>
        <family val="3"/>
        <charset val="134"/>
      </rPr>
      <t>棉纱</t>
    </r>
  </si>
  <si>
    <t xml:space="preserve">  强度等级42.5水泥(含R型)</t>
  </si>
  <si>
    <t>非织造布（无纺布）</t>
  </si>
  <si>
    <t xml:space="preserve">  强度等级52.5水泥(含R型)</t>
  </si>
  <si>
    <t>服装</t>
  </si>
  <si>
    <t>万件</t>
  </si>
  <si>
    <t>石灰</t>
  </si>
  <si>
    <t>人造板</t>
  </si>
  <si>
    <t>万立方米</t>
  </si>
  <si>
    <t>商品混凝土</t>
  </si>
  <si>
    <t>万平方米</t>
  </si>
  <si>
    <t>水泥混凝土排水管</t>
  </si>
  <si>
    <t>千米</t>
  </si>
  <si>
    <t>家具</t>
  </si>
  <si>
    <t>水泥混凝土电杆</t>
  </si>
  <si>
    <t>万根</t>
  </si>
  <si>
    <t xml:space="preserve">  木质家具</t>
  </si>
  <si>
    <t>预应力混凝土桩</t>
  </si>
  <si>
    <t>万米</t>
  </si>
  <si>
    <t xml:space="preserve">  金属家具</t>
  </si>
  <si>
    <t>砖</t>
  </si>
  <si>
    <t>亿块</t>
  </si>
  <si>
    <t>纸浆(原生浆及废纸浆)</t>
  </si>
  <si>
    <t>瓷质砖</t>
  </si>
  <si>
    <t>机制纸及纸板</t>
  </si>
  <si>
    <r>
      <rPr>
        <sz val="10"/>
        <rFont val="Times New Roman"/>
        <family val="1"/>
      </rPr>
      <t xml:space="preserve">    </t>
    </r>
    <r>
      <rPr>
        <vertAlign val="superscript"/>
        <sz val="10"/>
        <rFont val="Times New Roman"/>
        <family val="1"/>
      </rPr>
      <t>#</t>
    </r>
    <r>
      <rPr>
        <sz val="10"/>
        <rFont val="宋体"/>
        <family val="3"/>
        <charset val="134"/>
      </rPr>
      <t>包装用纸及纸板</t>
    </r>
  </si>
  <si>
    <t>#沥青和改性沥青防水卷材</t>
  </si>
  <si>
    <t xml:space="preserve">  其中：箱纸板</t>
  </si>
  <si>
    <t>隔热、隔音人造矿物材料及其制品</t>
  </si>
  <si>
    <t>13-7续表  主要工业产品产量</t>
  </si>
  <si>
    <t>平板玻璃</t>
  </si>
  <si>
    <t>万重量箱</t>
  </si>
  <si>
    <t>电焊机</t>
  </si>
  <si>
    <t>万台</t>
  </si>
  <si>
    <t>钢化玻璃</t>
  </si>
  <si>
    <t>起重机</t>
  </si>
  <si>
    <t>夹层玻璃</t>
  </si>
  <si>
    <t>输送机械(输送机和提升机)</t>
  </si>
  <si>
    <t>中空玻璃</t>
  </si>
  <si>
    <t>泵</t>
  </si>
  <si>
    <t>台</t>
  </si>
  <si>
    <t>玻璃包装容器</t>
  </si>
  <si>
    <t>风机</t>
  </si>
  <si>
    <t>纤维增强塑料制品</t>
  </si>
  <si>
    <t xml:space="preserve"> #鼓风机</t>
  </si>
  <si>
    <t>卫生陶瓷制品</t>
  </si>
  <si>
    <t>工商用制冷、空调设备</t>
  </si>
  <si>
    <t>台（套）</t>
  </si>
  <si>
    <t>包装专用设备</t>
  </si>
  <si>
    <t>耐火材料制品</t>
  </si>
  <si>
    <t>石墨及碳素制品</t>
  </si>
  <si>
    <t>生铁</t>
  </si>
  <si>
    <t>粗钢</t>
  </si>
  <si>
    <t>矿山专用设备</t>
  </si>
  <si>
    <t>钢材</t>
  </si>
  <si>
    <t>建筑工程用机械</t>
  </si>
  <si>
    <t>　铁道用钢材</t>
  </si>
  <si>
    <t xml:space="preserve">  挖掘机</t>
  </si>
  <si>
    <t>　大型型钢</t>
  </si>
  <si>
    <t>水泥专用设备</t>
  </si>
  <si>
    <t>　中小型型钢</t>
  </si>
  <si>
    <t>金属冶炼设备</t>
  </si>
  <si>
    <t>　棒材</t>
  </si>
  <si>
    <t>金属轧制设备</t>
  </si>
  <si>
    <t xml:space="preserve">  钢筋</t>
  </si>
  <si>
    <t>　线材（盘条)</t>
  </si>
  <si>
    <t>模具</t>
  </si>
  <si>
    <t>万套</t>
  </si>
  <si>
    <t xml:space="preserve">  特厚板</t>
  </si>
  <si>
    <t>印刷专用设备</t>
  </si>
  <si>
    <t xml:space="preserve">  厚钢板</t>
  </si>
  <si>
    <t>环境污染防治专用设备</t>
  </si>
  <si>
    <t>　中板</t>
  </si>
  <si>
    <t xml:space="preserve">  大气污染防治设备</t>
  </si>
  <si>
    <t xml:space="preserve">  冷轧薄板</t>
  </si>
  <si>
    <t xml:space="preserve">  水质污染防治设备</t>
  </si>
  <si>
    <t>　中厚宽钢带</t>
  </si>
  <si>
    <t>工业机器人</t>
  </si>
  <si>
    <t>套</t>
  </si>
  <si>
    <t>　热轧薄宽钢带</t>
  </si>
  <si>
    <t>改装汽车</t>
  </si>
  <si>
    <t>万辆</t>
  </si>
  <si>
    <t xml:space="preserve">  冷轧薄宽钢带</t>
  </si>
  <si>
    <t>动车组</t>
  </si>
  <si>
    <t xml:space="preserve">  热轧窄钢带</t>
  </si>
  <si>
    <t>铁路客车</t>
  </si>
  <si>
    <t xml:space="preserve">  冷轧窄钢带</t>
  </si>
  <si>
    <t>城市轨道车辆</t>
  </si>
  <si>
    <t xml:space="preserve">  镀层板（带）</t>
  </si>
  <si>
    <t>民用钢质船舶</t>
  </si>
  <si>
    <t>　涂层板（带）</t>
  </si>
  <si>
    <t>发电机组（发电设备）</t>
  </si>
  <si>
    <t>万千瓦</t>
  </si>
  <si>
    <t xml:space="preserve">  电工钢板（带）</t>
  </si>
  <si>
    <t xml:space="preserve">  风力发电机组</t>
  </si>
  <si>
    <t>　焊接钢管</t>
  </si>
  <si>
    <t>电动机</t>
  </si>
  <si>
    <t xml:space="preserve">  其他钢材</t>
  </si>
  <si>
    <t xml:space="preserve">    交流电动机</t>
  </si>
  <si>
    <t xml:space="preserve">  用外购国产钢材再加工生产钢材</t>
  </si>
  <si>
    <t>高压开关板</t>
  </si>
  <si>
    <t>面</t>
  </si>
  <si>
    <t>铁合金</t>
  </si>
  <si>
    <t>低压开关板</t>
  </si>
  <si>
    <t>黄金</t>
  </si>
  <si>
    <t>千克</t>
  </si>
  <si>
    <t>通信及电子网络用电缆</t>
  </si>
  <si>
    <t>万对千米</t>
  </si>
  <si>
    <t>铝材</t>
  </si>
  <si>
    <t>电力电缆</t>
  </si>
  <si>
    <t>万千米</t>
  </si>
  <si>
    <t>钢结构</t>
  </si>
  <si>
    <t>金属门窗及类似制品</t>
  </si>
  <si>
    <t>锂离子电池</t>
  </si>
  <si>
    <t>万只（自然只）</t>
  </si>
  <si>
    <t>金属切削工具</t>
  </si>
  <si>
    <t>铅酸蓄电池</t>
  </si>
  <si>
    <t>万千伏安时</t>
  </si>
  <si>
    <t>钢丝</t>
  </si>
  <si>
    <t>灯具及照明装置</t>
  </si>
  <si>
    <t>万套(台、个)</t>
  </si>
  <si>
    <t>钢绞线</t>
  </si>
  <si>
    <t>电子元件</t>
  </si>
  <si>
    <t>亿只</t>
  </si>
  <si>
    <t>工业自动调节仪表与控制系统</t>
  </si>
  <si>
    <t>万台（套）</t>
  </si>
  <si>
    <t>锻件</t>
  </si>
  <si>
    <t>试验机</t>
  </si>
  <si>
    <t>船舶修理</t>
  </si>
  <si>
    <t>万载重吨</t>
  </si>
  <si>
    <t>13-8  分县区主要年份规模以上工业增加值指数</t>
  </si>
  <si>
    <t>县（市）区</t>
  </si>
  <si>
    <r>
      <rPr>
        <sz val="10"/>
        <rFont val="宋体"/>
        <family val="3"/>
        <charset val="134"/>
      </rPr>
      <t>规模以上工业增加值指数(上年</t>
    </r>
    <r>
      <rPr>
        <sz val="10"/>
        <rFont val="宋体"/>
        <family val="3"/>
        <charset val="134"/>
      </rPr>
      <t>=100</t>
    </r>
    <r>
      <rPr>
        <sz val="10"/>
        <rFont val="宋体"/>
        <family val="3"/>
        <charset val="134"/>
      </rPr>
      <t>)</t>
    </r>
  </si>
  <si>
    <t>高新技术产业增加值指数(上年=100)</t>
  </si>
  <si>
    <t>全  市</t>
  </si>
  <si>
    <t>迁安市</t>
  </si>
  <si>
    <t>遵化市</t>
  </si>
  <si>
    <t>滦州市</t>
  </si>
  <si>
    <t>滦南县</t>
  </si>
  <si>
    <t>乐亭县</t>
  </si>
  <si>
    <t>迁西县</t>
  </si>
  <si>
    <t>玉田县</t>
  </si>
  <si>
    <t>市区小计</t>
  </si>
  <si>
    <t>市直</t>
  </si>
  <si>
    <t>曹妃甸区</t>
  </si>
  <si>
    <t>丰南区</t>
  </si>
  <si>
    <t>丰润区</t>
  </si>
  <si>
    <t>路南区</t>
  </si>
  <si>
    <t>路北区</t>
  </si>
  <si>
    <t>古冶区</t>
  </si>
  <si>
    <t>开平区</t>
  </si>
  <si>
    <t>海港经济开发区</t>
  </si>
  <si>
    <t>高新技术产业开发区</t>
  </si>
  <si>
    <t>芦台经济开发区</t>
  </si>
  <si>
    <t>汉沽管理区</t>
  </si>
  <si>
    <r>
      <rPr>
        <b/>
        <sz val="16"/>
        <rFont val="宋体"/>
        <family val="3"/>
        <charset val="134"/>
      </rPr>
      <t>13-</t>
    </r>
    <r>
      <rPr>
        <b/>
        <sz val="16"/>
        <rFont val="宋体"/>
        <family val="3"/>
        <charset val="134"/>
      </rPr>
      <t>9</t>
    </r>
    <r>
      <rPr>
        <b/>
        <sz val="16"/>
        <rFont val="宋体"/>
        <family val="3"/>
        <charset val="134"/>
      </rPr>
      <t xml:space="preserve">  分县区主要年份规模以上工业主营业务收入和指数</t>
    </r>
  </si>
  <si>
    <t>规模以上工业主营业务收入(亿元)</t>
  </si>
  <si>
    <t>指数(上年=100)</t>
  </si>
  <si>
    <t>13-10  分县区主要年份规模以上工业利润和指数</t>
  </si>
  <si>
    <t>规模以上工业利润(亿元)</t>
  </si>
  <si>
    <t>13-11  分县区全部工业企业个数</t>
  </si>
  <si>
    <t>13-11续表  分县区全部工业企业个数</t>
  </si>
  <si>
    <t>单位：个</t>
  </si>
  <si>
    <t>合计</t>
  </si>
  <si>
    <t>一、规模
以上工业
企业</t>
  </si>
  <si>
    <t>二、规模
以下工业
企业</t>
  </si>
  <si>
    <t>内资企业</t>
  </si>
  <si>
    <t>港澳台商
投资企业</t>
  </si>
  <si>
    <t>外    商
投资企业</t>
  </si>
  <si>
    <t>国有企业</t>
  </si>
  <si>
    <t>集体企业</t>
  </si>
  <si>
    <t>股份合作
企    业</t>
  </si>
  <si>
    <t>联营企业</t>
  </si>
  <si>
    <t>有限责任
公    司</t>
  </si>
  <si>
    <t>股份有限
公    司</t>
  </si>
  <si>
    <t>私营企业</t>
  </si>
  <si>
    <t>其他企业</t>
  </si>
  <si>
    <t>13-12  分县区规模以上工业企业主要经济指标</t>
  </si>
  <si>
    <t>13-12续表1  分县区规模以上工业企业主要经济指标</t>
  </si>
  <si>
    <t>13-12续表2  分县区规模以上工业企业主要经济指标</t>
  </si>
  <si>
    <t>13-12续表3  分县区规模以上工业企业主要经济指标</t>
  </si>
  <si>
    <t>13-12续表4  分县区规模以上工业企业主要经济指标</t>
  </si>
  <si>
    <r>
      <rPr>
        <sz val="10"/>
        <rFont val="宋体"/>
        <family val="3"/>
        <charset val="134"/>
      </rPr>
      <t xml:space="preserve">固定资产
</t>
    </r>
    <r>
      <rPr>
        <sz val="10"/>
        <rFont val="宋体"/>
        <family val="3"/>
        <charset val="134"/>
      </rPr>
      <t>原    价</t>
    </r>
  </si>
  <si>
    <t>所有者权益
合      计</t>
  </si>
  <si>
    <r>
      <rPr>
        <sz val="10"/>
        <rFont val="宋体"/>
        <family val="3"/>
        <charset val="134"/>
      </rPr>
      <t xml:space="preserve">亏损企业 </t>
    </r>
    <r>
      <rPr>
        <sz val="10"/>
        <rFont val="宋体"/>
        <family val="3"/>
        <charset val="134"/>
      </rPr>
      <t xml:space="preserve">  </t>
    </r>
    <r>
      <rPr>
        <sz val="10"/>
        <rFont val="宋体"/>
        <family val="3"/>
        <charset val="134"/>
      </rPr>
      <t>亏损总额</t>
    </r>
  </si>
  <si>
    <r>
      <rPr>
        <sz val="10"/>
        <rFont val="宋体"/>
        <family val="3"/>
        <charset val="134"/>
      </rPr>
      <t xml:space="preserve">本年应付 </t>
    </r>
    <r>
      <rPr>
        <sz val="10"/>
        <rFont val="宋体"/>
        <family val="3"/>
        <charset val="134"/>
      </rPr>
      <t xml:space="preserve">  </t>
    </r>
    <r>
      <rPr>
        <sz val="10"/>
        <rFont val="宋体"/>
        <family val="3"/>
        <charset val="134"/>
      </rPr>
      <t>职工薪酬</t>
    </r>
  </si>
  <si>
    <r>
      <rPr>
        <vertAlign val="superscript"/>
        <sz val="10"/>
        <rFont val="宋体"/>
        <family val="3"/>
        <charset val="134"/>
      </rPr>
      <t>#</t>
    </r>
    <r>
      <rPr>
        <sz val="10"/>
        <rFont val="宋体"/>
        <family val="3"/>
        <charset val="134"/>
      </rPr>
      <t>主营业务</t>
    </r>
    <r>
      <rPr>
        <sz val="10"/>
        <rFont val="宋体"/>
        <family val="3"/>
        <charset val="134"/>
      </rPr>
      <t xml:space="preserve">
</t>
    </r>
    <r>
      <rPr>
        <sz val="10"/>
        <rFont val="宋体"/>
        <family val="3"/>
        <charset val="134"/>
      </rPr>
      <t xml:space="preserve"> 收    入</t>
    </r>
  </si>
  <si>
    <t>13-13  分县区规模以上股份制工业企业主要经济指标</t>
  </si>
  <si>
    <t>13-13续表  分县区规模以上股份制工业企业主要经济指标</t>
  </si>
  <si>
    <t>13-14  分县区规模以上私营工业企业主要经济指标</t>
  </si>
  <si>
    <t>13-14续表  分县区规模以上私营工业企业主要经济指标</t>
  </si>
  <si>
    <t>13-15  分县区规模以上外商投资和港澳台商投资工业企业主要经济指标</t>
  </si>
  <si>
    <t>13-15续表  分县区规模以上外商投资和港澳台商投资工业企业主要经济指标</t>
  </si>
  <si>
    <t>13-16  分县区主要工业产品产量</t>
  </si>
  <si>
    <t>13-16续表  分县区主要工业产品产量</t>
  </si>
  <si>
    <t>卫生陶瓷
制    品</t>
  </si>
  <si>
    <t>(亿千瓦小时)</t>
  </si>
  <si>
    <t>(亿立方米)</t>
  </si>
  <si>
    <t>(万吨)</t>
  </si>
  <si>
    <t>(万件)</t>
  </si>
  <si>
    <t>（万件）</t>
  </si>
  <si>
    <t>(辆)</t>
  </si>
  <si>
    <t>13-17  分县区规模以下工业企业主要经济指标</t>
  </si>
  <si>
    <t>单位数
(个)</t>
  </si>
  <si>
    <t>营业收入
(万元)</t>
  </si>
  <si>
    <t>从业人员
期末人数
(人)</t>
  </si>
  <si>
    <r>
      <rPr>
        <sz val="10"/>
        <rFont val="宋体"/>
        <family val="3"/>
        <charset val="134"/>
      </rPr>
      <t xml:space="preserve">     </t>
    </r>
    <r>
      <rPr>
        <vertAlign val="superscript"/>
        <sz val="10"/>
        <rFont val="宋体"/>
        <family val="3"/>
        <charset val="134"/>
      </rPr>
      <t>#</t>
    </r>
    <r>
      <rPr>
        <sz val="10"/>
        <rFont val="宋体"/>
        <family val="3"/>
        <charset val="134"/>
      </rPr>
      <t>炼铁</t>
    </r>
    <phoneticPr fontId="30" type="noConversion"/>
  </si>
  <si>
    <t xml:space="preserve">      炼钢</t>
    <phoneticPr fontId="30" type="noConversion"/>
  </si>
  <si>
    <t>营业收入</t>
    <phoneticPr fontId="30" type="noConversion"/>
  </si>
  <si>
    <t>营业成本</t>
    <phoneticPr fontId="30" type="noConversion"/>
  </si>
  <si>
    <t>营业收入</t>
    <phoneticPr fontId="30" type="noConversion"/>
  </si>
  <si>
    <t>营业成本</t>
    <phoneticPr fontId="30" type="noConversion"/>
  </si>
  <si>
    <t>冷冻饮品</t>
    <phoneticPr fontId="30" type="noConversion"/>
  </si>
  <si>
    <t>鞋</t>
    <phoneticPr fontId="30" type="noConversion"/>
  </si>
  <si>
    <t>万双</t>
    <phoneticPr fontId="30" type="noConversion"/>
  </si>
  <si>
    <r>
      <t xml:space="preserve"> </t>
    </r>
    <r>
      <rPr>
        <sz val="10"/>
        <rFont val="宋体"/>
        <family val="3"/>
        <charset val="134"/>
      </rPr>
      <t xml:space="preserve"> 液体乳</t>
    </r>
    <phoneticPr fontId="30" type="noConversion"/>
  </si>
  <si>
    <r>
      <t xml:space="preserve"> </t>
    </r>
    <r>
      <rPr>
        <sz val="10"/>
        <rFont val="宋体"/>
        <family val="3"/>
        <charset val="134"/>
      </rPr>
      <t xml:space="preserve"> </t>
    </r>
    <r>
      <rPr>
        <sz val="10"/>
        <rFont val="宋体"/>
        <family val="3"/>
        <charset val="134"/>
      </rPr>
      <t>刨花板</t>
    </r>
    <phoneticPr fontId="30" type="noConversion"/>
  </si>
  <si>
    <t>硅</t>
    <phoneticPr fontId="30" type="noConversion"/>
  </si>
  <si>
    <t>碳纤维及其复合材料</t>
    <phoneticPr fontId="30" type="noConversion"/>
  </si>
  <si>
    <t>天然大理石建筑板材</t>
    <phoneticPr fontId="30" type="noConversion"/>
  </si>
  <si>
    <t xml:space="preserve">  热轧薄板</t>
    <phoneticPr fontId="30" type="noConversion"/>
  </si>
  <si>
    <t>金属包装容器</t>
    <phoneticPr fontId="30" type="noConversion"/>
  </si>
  <si>
    <t>铸铁件</t>
    <phoneticPr fontId="30" type="noConversion"/>
  </si>
  <si>
    <t>铸钢件</t>
    <phoneticPr fontId="30" type="noConversion"/>
  </si>
  <si>
    <t>铸造机械</t>
    <phoneticPr fontId="30" type="noConversion"/>
  </si>
  <si>
    <t>台</t>
    <phoneticPr fontId="30" type="noConversion"/>
  </si>
  <si>
    <t>阀门</t>
    <phoneticPr fontId="30" type="noConversion"/>
  </si>
  <si>
    <t>吨</t>
    <phoneticPr fontId="30" type="noConversion"/>
  </si>
  <si>
    <t>金属紧固件</t>
    <phoneticPr fontId="30" type="noConversion"/>
  </si>
  <si>
    <t>万吨</t>
    <phoneticPr fontId="30" type="noConversion"/>
  </si>
  <si>
    <t>减速机</t>
    <phoneticPr fontId="30" type="noConversion"/>
  </si>
  <si>
    <t>石油钻井设备</t>
    <phoneticPr fontId="30" type="noConversion"/>
  </si>
  <si>
    <t>万载重吨</t>
    <phoneticPr fontId="30" type="noConversion"/>
  </si>
  <si>
    <t>互感器</t>
    <phoneticPr fontId="30" type="noConversion"/>
  </si>
  <si>
    <t>万台</t>
    <phoneticPr fontId="30" type="noConversion"/>
  </si>
  <si>
    <t>房间空气调节器</t>
    <phoneticPr fontId="30" type="noConversion"/>
  </si>
  <si>
    <t>分析仪器及装置</t>
    <phoneticPr fontId="30" type="noConversion"/>
  </si>
  <si>
    <t xml:space="preserve">  规模以下工业企业</t>
    <phoneticPr fontId="30" type="noConversion"/>
  </si>
  <si>
    <t xml:space="preserve">  规模以下工业企业</t>
    <phoneticPr fontId="30" type="noConversion"/>
  </si>
  <si>
    <t>注：1.1997年及以前规模以上工业企业统计口径为乡及乡以上独立核算工业企业，1998年-2010年为国有及其他年主营业务收入500万元以上企业，2011年至今为年主营业务收入2000万元以上企业。2.2013年规模以上工业企业利润总额发展速度为按同期口径调整后数据。</t>
    <phoneticPr fontId="30" type="noConversion"/>
  </si>
  <si>
    <t>所有者权益
合     计</t>
    <phoneticPr fontId="30" type="noConversion"/>
  </si>
  <si>
    <t>13-6  规模以上外商投资和港澳台商投资工业企业主要经济指标</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</si>
</sst>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Red]\(0\)"/>
    <numFmt numFmtId="177" formatCode="0.00_);[Red]\(0.00\)"/>
    <numFmt numFmtId="178" formatCode="0_ "/>
    <numFmt numFmtId="179" formatCode="0.00_ "/>
    <numFmt numFmtId="180" formatCode="0_ ;[Red]\-0\ "/>
    <numFmt numFmtId="181" formatCode="0.0_ "/>
    <numFmt numFmtId="182" formatCode="0.0"/>
  </numFmts>
  <fonts count="32" x14ac:knownFonts="1">
    <font>
      <sz val="12"/>
      <name val="宋体"/>
      <charset val="134"/>
    </font>
    <font>
      <b/>
      <sz val="16"/>
      <name val="宋体"/>
      <family val="3"/>
      <charset val="134"/>
    </font>
    <font>
      <sz val="10"/>
      <name val="宋体"/>
      <family val="3"/>
      <charset val="134"/>
    </font>
    <font>
      <b/>
      <sz val="10"/>
      <name val="宋体"/>
      <family val="3"/>
      <charset val="134"/>
    </font>
    <font>
      <b/>
      <sz val="10"/>
      <name val="黑体"/>
      <family val="3"/>
      <charset val="134"/>
    </font>
    <font>
      <sz val="10"/>
      <name val="黑体"/>
      <family val="3"/>
      <charset val="134"/>
    </font>
    <font>
      <sz val="9"/>
      <name val="宋体"/>
      <family val="3"/>
      <charset val="134"/>
    </font>
    <font>
      <b/>
      <sz val="9"/>
      <name val="宋体"/>
      <family val="3"/>
      <charset val="134"/>
    </font>
    <font>
      <sz val="16"/>
      <name val="宋体"/>
      <family val="3"/>
      <charset val="134"/>
    </font>
    <font>
      <b/>
      <sz val="12"/>
      <name val="宋体"/>
      <family val="3"/>
      <charset val="134"/>
    </font>
    <font>
      <vertAlign val="superscript"/>
      <sz val="10"/>
      <name val="宋体"/>
      <family val="3"/>
      <charset val="134"/>
    </font>
    <font>
      <sz val="10"/>
      <name val="宋体"/>
      <family val="3"/>
      <charset val="134"/>
      <scheme val="minor"/>
    </font>
    <font>
      <b/>
      <sz val="14"/>
      <name val="宋体"/>
      <family val="3"/>
      <charset val="134"/>
    </font>
    <font>
      <sz val="12"/>
      <name val="Times New Roman"/>
      <family val="1"/>
    </font>
    <font>
      <sz val="10"/>
      <name val="Times New Roman"/>
      <family val="1"/>
    </font>
    <font>
      <sz val="7"/>
      <name val="宋体"/>
      <family val="3"/>
      <charset val="134"/>
    </font>
    <font>
      <sz val="8"/>
      <name val="宋体"/>
      <family val="3"/>
      <charset val="134"/>
    </font>
    <font>
      <sz val="10"/>
      <color theme="1"/>
      <name val="宋体"/>
      <family val="3"/>
      <charset val="134"/>
      <scheme val="minor"/>
    </font>
    <font>
      <sz val="10"/>
      <color theme="1"/>
      <name val="黑体"/>
      <family val="3"/>
      <charset val="134"/>
    </font>
    <font>
      <b/>
      <sz val="12"/>
      <name val="黑体"/>
      <family val="3"/>
      <charset val="134"/>
    </font>
    <font>
      <sz val="12"/>
      <name val="黑体"/>
      <family val="3"/>
      <charset val="134"/>
    </font>
    <font>
      <sz val="9"/>
      <name val="黑体"/>
      <family val="3"/>
      <charset val="134"/>
    </font>
    <font>
      <sz val="12"/>
      <name val="Helv"/>
      <family val="2"/>
    </font>
    <font>
      <sz val="10"/>
      <name val="Helv"/>
      <family val="2"/>
    </font>
    <font>
      <sz val="11"/>
      <color theme="1"/>
      <name val="宋体"/>
      <family val="3"/>
      <charset val="134"/>
      <scheme val="minor"/>
    </font>
    <font>
      <sz val="11"/>
      <color theme="0"/>
      <name val="宋体"/>
      <family val="3"/>
      <charset val="134"/>
      <scheme val="minor"/>
    </font>
    <font>
      <vertAlign val="superscript"/>
      <sz val="10"/>
      <name val="Times New Roman"/>
      <family val="1"/>
    </font>
    <font>
      <b/>
      <sz val="16"/>
      <name val="Times New Roman"/>
      <family val="1"/>
    </font>
    <font>
      <sz val="12"/>
      <name val="宋体"/>
      <family val="3"/>
      <charset val="134"/>
    </font>
    <font>
      <sz val="10"/>
      <name val="宋体"/>
      <family val="3"/>
      <charset val="134"/>
    </font>
    <font>
      <sz val="9"/>
      <name val="宋体"/>
      <family val="3"/>
      <charset val="134"/>
    </font>
    <font>
      <sz val="10"/>
      <name val="宋体"/>
      <family val="3"/>
      <charset val="134"/>
      <scheme val="minor"/>
    </font>
  </fonts>
  <fills count="10">
    <fill>
      <patternFill patternType="none"/>
    </fill>
    <fill>
      <patternFill patternType="gray125"/>
    </fill>
    <fill>
      <patternFill patternType="solid">
        <fgColor indexed="47"/>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bgColor indexed="64"/>
      </patternFill>
    </fill>
    <fill>
      <patternFill patternType="solid">
        <fgColor theme="8"/>
        <bgColor indexed="64"/>
      </patternFill>
    </fill>
    <fill>
      <patternFill patternType="solid">
        <fgColor theme="8" tint="0.79992065187536243"/>
        <bgColor indexed="64"/>
      </patternFill>
    </fill>
    <fill>
      <patternFill patternType="solid">
        <fgColor theme="5" tint="0.39991454817346722"/>
        <bgColor indexed="64"/>
      </patternFill>
    </fill>
    <fill>
      <patternFill patternType="solid">
        <fgColor rgb="FFFFFF00"/>
        <bgColor indexed="64"/>
      </patternFill>
    </fill>
  </fills>
  <borders count="40">
    <border>
      <left/>
      <right/>
      <top/>
      <bottom/>
      <diagonal/>
    </border>
    <border>
      <left/>
      <right/>
      <top/>
      <bottom style="medium">
        <color auto="1"/>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medium">
        <color auto="1"/>
      </top>
      <bottom style="thin">
        <color auto="1"/>
      </bottom>
      <diagonal/>
    </border>
    <border>
      <left/>
      <right/>
      <top style="thin">
        <color auto="1"/>
      </top>
      <bottom style="thin">
        <color auto="1"/>
      </bottom>
      <diagonal/>
    </border>
    <border>
      <left style="thin">
        <color auto="1"/>
      </left>
      <right/>
      <top/>
      <bottom/>
      <diagonal/>
    </border>
    <border>
      <left/>
      <right/>
      <top style="medium">
        <color auto="1"/>
      </top>
      <bottom style="thin">
        <color auto="1"/>
      </bottom>
      <diagonal/>
    </border>
    <border>
      <left style="thin">
        <color auto="1"/>
      </left>
      <right/>
      <top style="thin">
        <color auto="1"/>
      </top>
      <bottom/>
      <diagonal/>
    </border>
    <border>
      <left style="thin">
        <color auto="1"/>
      </left>
      <right/>
      <top/>
      <bottom style="medium">
        <color auto="1"/>
      </bottom>
      <diagonal/>
    </border>
    <border>
      <left style="thin">
        <color auto="1"/>
      </left>
      <right style="double">
        <color auto="1"/>
      </right>
      <top style="medium">
        <color auto="1"/>
      </top>
      <bottom style="thin">
        <color auto="1"/>
      </bottom>
      <diagonal/>
    </border>
    <border>
      <left style="double">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style="thin">
        <color auto="1"/>
      </top>
      <bottom/>
      <diagonal/>
    </border>
    <border>
      <left style="thin">
        <color auto="1"/>
      </left>
      <right style="double">
        <color auto="1"/>
      </right>
      <top/>
      <bottom/>
      <diagonal/>
    </border>
    <border>
      <left style="double">
        <color auto="1"/>
      </left>
      <right style="thin">
        <color auto="1"/>
      </right>
      <top/>
      <bottom/>
      <diagonal/>
    </border>
    <border>
      <left style="thin">
        <color auto="1"/>
      </left>
      <right style="thin">
        <color auto="1"/>
      </right>
      <top/>
      <bottom style="medium">
        <color auto="1"/>
      </bottom>
      <diagonal/>
    </border>
    <border>
      <left style="double">
        <color auto="1"/>
      </left>
      <right style="thin">
        <color auto="1"/>
      </right>
      <top/>
      <bottom style="medium">
        <color auto="1"/>
      </bottom>
      <diagonal/>
    </border>
    <border>
      <left style="thin">
        <color auto="1"/>
      </left>
      <right style="double">
        <color auto="1"/>
      </right>
      <top style="medium">
        <color auto="1"/>
      </top>
      <bottom/>
      <diagonal/>
    </border>
    <border>
      <left style="thin">
        <color auto="1"/>
      </left>
      <right style="double">
        <color auto="1"/>
      </right>
      <top/>
      <bottom style="thin">
        <color auto="1"/>
      </bottom>
      <diagonal/>
    </border>
    <border>
      <left style="thin">
        <color auto="1"/>
      </left>
      <right style="double">
        <color auto="1"/>
      </right>
      <top/>
      <bottom style="medium">
        <color auto="1"/>
      </bottom>
      <diagonal/>
    </border>
  </borders>
  <cellStyleXfs count="12">
    <xf numFmtId="0" fontId="0" fillId="0" borderId="0"/>
    <xf numFmtId="0" fontId="25" fillId="8" borderId="0" applyNumberFormat="0" applyBorder="0" applyAlignment="0" applyProtection="0">
      <alignment vertical="center"/>
    </xf>
    <xf numFmtId="0" fontId="25" fillId="5" borderId="0" applyNumberFormat="0" applyBorder="0" applyAlignment="0" applyProtection="0">
      <alignment vertical="center"/>
    </xf>
    <xf numFmtId="0" fontId="24" fillId="7" borderId="0" applyNumberFormat="0" applyBorder="0" applyAlignment="0" applyProtection="0">
      <alignment vertical="center"/>
    </xf>
    <xf numFmtId="0" fontId="24" fillId="3" borderId="0" applyNumberFormat="0" applyBorder="0" applyAlignment="0" applyProtection="0">
      <alignment vertical="center"/>
    </xf>
    <xf numFmtId="0" fontId="24" fillId="4" borderId="0" applyNumberFormat="0" applyBorder="0" applyAlignment="0" applyProtection="0">
      <alignment vertical="center"/>
    </xf>
    <xf numFmtId="0" fontId="25" fillId="6" borderId="0" applyNumberFormat="0" applyBorder="0" applyAlignment="0" applyProtection="0">
      <alignment vertical="center"/>
    </xf>
    <xf numFmtId="0" fontId="28" fillId="0" borderId="0"/>
    <xf numFmtId="0" fontId="28" fillId="0" borderId="0"/>
    <xf numFmtId="0" fontId="28" fillId="0" borderId="0"/>
    <xf numFmtId="0" fontId="28" fillId="0" borderId="0"/>
    <xf numFmtId="0" fontId="28" fillId="0" borderId="0"/>
  </cellStyleXfs>
  <cellXfs count="355">
    <xf numFmtId="0" fontId="0" fillId="0" borderId="0" xfId="0"/>
    <xf numFmtId="0" fontId="1" fillId="0" borderId="0" xfId="0" applyFont="1" applyFill="1" applyAlignment="1">
      <alignment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0" fillId="0" borderId="0" xfId="0" applyFont="1" applyFill="1" applyAlignment="1">
      <alignment vertical="center" wrapText="1"/>
    </xf>
    <xf numFmtId="0" fontId="0" fillId="0" borderId="0" xfId="0" applyFill="1" applyAlignment="1">
      <alignment vertical="center" wrapText="1"/>
    </xf>
    <xf numFmtId="0" fontId="2" fillId="0" borderId="0" xfId="10" applyFont="1" applyFill="1" applyAlignment="1">
      <alignment vertical="center"/>
    </xf>
    <xf numFmtId="0" fontId="2" fillId="0" borderId="1" xfId="0" applyFont="1" applyFill="1" applyBorder="1" applyAlignment="1">
      <alignment vertical="center" wrapText="1"/>
    </xf>
    <xf numFmtId="0" fontId="2" fillId="0" borderId="8" xfId="0" applyFont="1" applyFill="1" applyBorder="1" applyAlignment="1">
      <alignment horizontal="center" vertical="center" wrapText="1"/>
    </xf>
    <xf numFmtId="178" fontId="5" fillId="0" borderId="0" xfId="0" applyNumberFormat="1" applyFont="1" applyFill="1" applyBorder="1" applyAlignment="1">
      <alignment horizontal="right" vertical="center" wrapText="1"/>
    </xf>
    <xf numFmtId="0" fontId="2" fillId="0" borderId="0" xfId="0" applyFont="1" applyFill="1" applyBorder="1" applyAlignment="1">
      <alignment horizontal="distributed" vertical="center" wrapText="1"/>
    </xf>
    <xf numFmtId="0" fontId="2" fillId="0" borderId="12" xfId="0" applyFont="1" applyFill="1" applyBorder="1" applyAlignment="1">
      <alignment horizontal="distributed" vertical="center" wrapText="1"/>
    </xf>
    <xf numFmtId="178" fontId="2" fillId="0" borderId="0" xfId="0" applyNumberFormat="1" applyFont="1" applyFill="1" applyBorder="1" applyAlignment="1">
      <alignment horizontal="right" vertical="center" wrapText="1"/>
    </xf>
    <xf numFmtId="0" fontId="2" fillId="0" borderId="1" xfId="0" applyFont="1" applyFill="1" applyBorder="1" applyAlignment="1">
      <alignment horizontal="distributed" vertical="center" wrapText="1"/>
    </xf>
    <xf numFmtId="0" fontId="2" fillId="0" borderId="13" xfId="0" applyFont="1" applyFill="1" applyBorder="1" applyAlignment="1">
      <alignment horizontal="distributed" vertical="center" wrapText="1"/>
    </xf>
    <xf numFmtId="178" fontId="2" fillId="0" borderId="1" xfId="0" applyNumberFormat="1" applyFont="1" applyFill="1" applyBorder="1" applyAlignment="1">
      <alignment horizontal="right" vertical="center" wrapText="1"/>
    </xf>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177" fontId="2" fillId="0" borderId="0" xfId="0" applyNumberFormat="1" applyFont="1" applyFill="1" applyBorder="1" applyAlignment="1">
      <alignment vertical="center" wrapText="1"/>
    </xf>
    <xf numFmtId="0" fontId="0" fillId="0" borderId="0" xfId="0" applyFont="1" applyFill="1" applyBorder="1" applyAlignment="1">
      <alignment vertical="center" wrapText="1"/>
    </xf>
    <xf numFmtId="176" fontId="0" fillId="0" borderId="0" xfId="0" applyNumberFormat="1" applyFill="1" applyAlignment="1">
      <alignment vertical="center" wrapText="1"/>
    </xf>
    <xf numFmtId="178" fontId="0" fillId="0" borderId="0" xfId="0" applyNumberFormat="1" applyFill="1" applyAlignment="1">
      <alignment vertical="center" wrapText="1"/>
    </xf>
    <xf numFmtId="0" fontId="1" fillId="0" borderId="0" xfId="0" applyFont="1" applyFill="1" applyBorder="1" applyAlignment="1">
      <alignment vertical="center" wrapText="1"/>
    </xf>
    <xf numFmtId="0" fontId="2" fillId="0" borderId="0" xfId="10" applyFont="1" applyFill="1" applyBorder="1" applyAlignment="1">
      <alignment vertical="center"/>
    </xf>
    <xf numFmtId="49" fontId="2" fillId="0" borderId="14"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2" fillId="0" borderId="15" xfId="0" applyFont="1" applyFill="1" applyBorder="1" applyAlignment="1">
      <alignment horizontal="center" vertical="center" wrapText="1"/>
    </xf>
    <xf numFmtId="179" fontId="2" fillId="0" borderId="0" xfId="0" applyNumberFormat="1" applyFont="1" applyFill="1" applyBorder="1" applyAlignment="1">
      <alignment vertical="center" wrapText="1"/>
    </xf>
    <xf numFmtId="176" fontId="2" fillId="0" borderId="0" xfId="0" applyNumberFormat="1" applyFont="1" applyFill="1" applyAlignment="1">
      <alignment vertical="center" wrapText="1"/>
    </xf>
    <xf numFmtId="178" fontId="2" fillId="0" borderId="1" xfId="0" applyNumberFormat="1" applyFont="1" applyFill="1" applyBorder="1" applyAlignment="1">
      <alignment vertical="center" wrapText="1"/>
    </xf>
    <xf numFmtId="178" fontId="2" fillId="0" borderId="5" xfId="0" applyNumberFormat="1" applyFont="1" applyFill="1" applyBorder="1" applyAlignment="1">
      <alignment horizontal="center" vertical="center" wrapText="1"/>
    </xf>
    <xf numFmtId="178" fontId="2" fillId="0" borderId="9" xfId="0" applyNumberFormat="1" applyFont="1" applyFill="1" applyBorder="1" applyAlignment="1">
      <alignment horizontal="center" vertical="center" wrapText="1"/>
    </xf>
    <xf numFmtId="178" fontId="5" fillId="0" borderId="0" xfId="0" applyNumberFormat="1" applyFont="1" applyFill="1" applyBorder="1" applyAlignment="1">
      <alignment vertical="center" wrapText="1"/>
    </xf>
    <xf numFmtId="178" fontId="2" fillId="0" borderId="0" xfId="0" applyNumberFormat="1" applyFont="1" applyFill="1" applyBorder="1" applyAlignment="1">
      <alignment vertical="center" wrapText="1"/>
    </xf>
    <xf numFmtId="178" fontId="2" fillId="0" borderId="0" xfId="9" applyNumberFormat="1" applyFont="1" applyFill="1" applyBorder="1" applyAlignment="1">
      <alignment vertical="center" wrapText="1"/>
    </xf>
    <xf numFmtId="178" fontId="2" fillId="0" borderId="0" xfId="0" applyNumberFormat="1" applyFont="1" applyFill="1" applyAlignment="1">
      <alignment vertical="center" wrapText="1"/>
    </xf>
    <xf numFmtId="0" fontId="6" fillId="0" borderId="0" xfId="0" applyFont="1" applyFill="1" applyAlignment="1">
      <alignment vertical="center" wrapText="1"/>
    </xf>
    <xf numFmtId="0" fontId="5" fillId="0" borderId="0" xfId="0" applyFont="1" applyFill="1" applyAlignment="1">
      <alignment vertical="center" wrapText="1"/>
    </xf>
    <xf numFmtId="0" fontId="3" fillId="0" borderId="0" xfId="0" applyFont="1" applyFill="1" applyBorder="1" applyAlignment="1">
      <alignment vertical="center" wrapText="1"/>
    </xf>
    <xf numFmtId="0" fontId="2" fillId="0" borderId="0" xfId="10" applyFont="1" applyAlignment="1">
      <alignment vertical="center"/>
    </xf>
    <xf numFmtId="178" fontId="2" fillId="2" borderId="1" xfId="0" applyNumberFormat="1" applyFont="1" applyFill="1" applyBorder="1" applyAlignment="1">
      <alignment horizontal="center" vertical="center" wrapText="1"/>
    </xf>
    <xf numFmtId="178" fontId="2" fillId="0" borderId="18" xfId="0" applyNumberFormat="1" applyFont="1" applyFill="1" applyBorder="1" applyAlignment="1">
      <alignment horizontal="center" vertical="center" wrapText="1"/>
    </xf>
    <xf numFmtId="178" fontId="2" fillId="0" borderId="8" xfId="0" applyNumberFormat="1" applyFont="1" applyFill="1" applyBorder="1" applyAlignment="1">
      <alignment horizontal="center" vertical="center" wrapText="1"/>
    </xf>
    <xf numFmtId="178" fontId="5" fillId="0" borderId="10" xfId="0" applyNumberFormat="1" applyFont="1" applyFill="1" applyBorder="1" applyAlignment="1">
      <alignment horizontal="right" vertical="center" wrapText="1"/>
    </xf>
    <xf numFmtId="178" fontId="2" fillId="0" borderId="19" xfId="0" applyNumberFormat="1" applyFont="1" applyFill="1" applyBorder="1" applyAlignment="1">
      <alignment horizontal="center" vertical="center" wrapText="1"/>
    </xf>
    <xf numFmtId="178" fontId="2" fillId="0" borderId="20" xfId="0" applyNumberFormat="1" applyFont="1" applyFill="1" applyBorder="1" applyAlignment="1">
      <alignment horizontal="center" vertical="center" wrapText="1"/>
    </xf>
    <xf numFmtId="178" fontId="5" fillId="0" borderId="10" xfId="0" applyNumberFormat="1" applyFont="1" applyFill="1" applyBorder="1" applyAlignment="1">
      <alignment vertical="center" wrapText="1"/>
    </xf>
    <xf numFmtId="0" fontId="8" fillId="0" borderId="0" xfId="0" applyFont="1" applyFill="1" applyAlignment="1">
      <alignment vertical="center" wrapText="1"/>
    </xf>
    <xf numFmtId="178" fontId="2" fillId="0" borderId="22" xfId="0" applyNumberFormat="1" applyFont="1" applyFill="1" applyBorder="1" applyAlignment="1">
      <alignment vertical="center" wrapText="1"/>
    </xf>
    <xf numFmtId="0" fontId="2" fillId="0" borderId="12" xfId="0" applyFont="1" applyFill="1" applyBorder="1" applyAlignment="1">
      <alignment horizontal="center" vertical="center" wrapText="1"/>
    </xf>
    <xf numFmtId="1" fontId="2" fillId="0" borderId="0" xfId="0" applyNumberFormat="1" applyFont="1" applyFill="1" applyBorder="1" applyAlignment="1">
      <alignment horizontal="right" vertical="center" wrapText="1"/>
    </xf>
    <xf numFmtId="178" fontId="2" fillId="0" borderId="21" xfId="0" applyNumberFormat="1" applyFont="1" applyFill="1" applyBorder="1" applyAlignment="1">
      <alignment horizontal="right" vertical="center" wrapText="1"/>
    </xf>
    <xf numFmtId="178" fontId="2" fillId="0" borderId="24" xfId="0" applyNumberFormat="1" applyFont="1" applyFill="1" applyBorder="1" applyAlignment="1">
      <alignment horizontal="right" vertical="center" wrapText="1"/>
    </xf>
    <xf numFmtId="178" fontId="2" fillId="0" borderId="22" xfId="0" applyNumberFormat="1" applyFont="1" applyFill="1" applyBorder="1" applyAlignment="1">
      <alignment horizontal="center" vertical="center" wrapText="1"/>
    </xf>
    <xf numFmtId="178" fontId="10" fillId="0" borderId="18" xfId="0" applyNumberFormat="1" applyFont="1" applyFill="1" applyBorder="1" applyAlignment="1">
      <alignment horizontal="center" vertical="center" wrapText="1"/>
    </xf>
    <xf numFmtId="1" fontId="2" fillId="0" borderId="0" xfId="0" applyNumberFormat="1" applyFont="1" applyFill="1" applyBorder="1" applyAlignment="1">
      <alignment vertical="center" wrapText="1"/>
    </xf>
    <xf numFmtId="49" fontId="2" fillId="0" borderId="1" xfId="0" applyNumberFormat="1" applyFont="1" applyFill="1" applyBorder="1" applyAlignment="1">
      <alignment vertical="center" wrapText="1"/>
    </xf>
    <xf numFmtId="0" fontId="2" fillId="0" borderId="20"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180" fontId="5" fillId="0" borderId="21" xfId="0" applyNumberFormat="1" applyFont="1" applyFill="1" applyBorder="1" applyAlignment="1">
      <alignment horizontal="right" vertical="center" wrapText="1"/>
    </xf>
    <xf numFmtId="180" fontId="5" fillId="0" borderId="10" xfId="0" applyNumberFormat="1" applyFont="1" applyFill="1" applyBorder="1" applyAlignment="1">
      <alignment horizontal="right" vertical="center" wrapText="1"/>
    </xf>
    <xf numFmtId="180" fontId="11" fillId="0" borderId="0" xfId="0" applyNumberFormat="1" applyFont="1" applyFill="1" applyBorder="1" applyAlignment="1">
      <alignment horizontal="right" vertical="center" wrapText="1"/>
    </xf>
    <xf numFmtId="180" fontId="11" fillId="0" borderId="1" xfId="0" applyNumberFormat="1" applyFont="1" applyFill="1" applyBorder="1" applyAlignment="1">
      <alignment horizontal="right" vertical="center" wrapText="1"/>
    </xf>
    <xf numFmtId="180" fontId="2" fillId="0" borderId="0" xfId="0" applyNumberFormat="1" applyFont="1" applyFill="1" applyAlignment="1">
      <alignment vertical="center" wrapText="1"/>
    </xf>
    <xf numFmtId="0" fontId="2" fillId="0" borderId="20" xfId="0" applyFont="1" applyFill="1" applyBorder="1" applyAlignment="1">
      <alignment horizontal="center" vertical="center" wrapText="1"/>
    </xf>
    <xf numFmtId="0" fontId="2" fillId="0" borderId="23" xfId="0" applyNumberFormat="1" applyFont="1" applyFill="1" applyBorder="1" applyAlignment="1">
      <alignment horizontal="center" vertical="center" wrapText="1"/>
    </xf>
    <xf numFmtId="0" fontId="2" fillId="0" borderId="18" xfId="0" applyFont="1" applyFill="1" applyBorder="1" applyAlignment="1">
      <alignment horizontal="center" vertical="center" wrapText="1"/>
    </xf>
    <xf numFmtId="180" fontId="5" fillId="0" borderId="0" xfId="0" applyNumberFormat="1" applyFont="1" applyFill="1" applyAlignment="1">
      <alignment vertical="center" wrapText="1"/>
    </xf>
    <xf numFmtId="0" fontId="3" fillId="0" borderId="0" xfId="10" applyFont="1" applyAlignment="1">
      <alignment vertical="center"/>
    </xf>
    <xf numFmtId="0" fontId="0" fillId="0" borderId="0" xfId="10" applyFont="1" applyAlignment="1">
      <alignment vertical="center"/>
    </xf>
    <xf numFmtId="0" fontId="2" fillId="0" borderId="8" xfId="11" applyFont="1" applyFill="1" applyBorder="1" applyAlignment="1">
      <alignment horizontal="center" vertical="center"/>
    </xf>
    <xf numFmtId="179" fontId="5" fillId="0" borderId="10" xfId="10" applyNumberFormat="1" applyFont="1" applyFill="1" applyBorder="1" applyAlignment="1">
      <alignment horizontal="right" vertical="center" wrapText="1"/>
    </xf>
    <xf numFmtId="179" fontId="5" fillId="0" borderId="0" xfId="10" applyNumberFormat="1" applyFont="1" applyFill="1" applyAlignment="1">
      <alignment horizontal="right" vertical="center" wrapText="1"/>
    </xf>
    <xf numFmtId="179" fontId="2" fillId="0" borderId="0" xfId="10" applyNumberFormat="1" applyFont="1" applyFill="1" applyBorder="1" applyAlignment="1">
      <alignment horizontal="right" vertical="center" wrapText="1"/>
    </xf>
    <xf numFmtId="179" fontId="2" fillId="0" borderId="0" xfId="10" applyNumberFormat="1" applyFont="1" applyFill="1" applyAlignment="1">
      <alignment horizontal="right" vertical="center" wrapText="1"/>
    </xf>
    <xf numFmtId="179" fontId="2" fillId="2" borderId="0" xfId="10" applyNumberFormat="1" applyFont="1" applyFill="1" applyBorder="1" applyAlignment="1">
      <alignment horizontal="right" vertical="center" wrapText="1"/>
    </xf>
    <xf numFmtId="179" fontId="2" fillId="2" borderId="0" xfId="10" applyNumberFormat="1" applyFont="1" applyFill="1" applyAlignment="1">
      <alignment horizontal="right" vertical="center" wrapText="1"/>
    </xf>
    <xf numFmtId="0" fontId="2" fillId="0" borderId="18" xfId="11" applyFont="1" applyFill="1" applyBorder="1" applyAlignment="1">
      <alignment horizontal="center" vertical="center"/>
    </xf>
    <xf numFmtId="181" fontId="5" fillId="0" borderId="0" xfId="10" applyNumberFormat="1" applyFont="1" applyFill="1" applyAlignment="1">
      <alignment horizontal="right" vertical="center" wrapText="1"/>
    </xf>
    <xf numFmtId="181" fontId="2" fillId="0" borderId="0" xfId="10" applyNumberFormat="1" applyFont="1" applyFill="1" applyAlignment="1">
      <alignment horizontal="right" vertical="center" wrapText="1"/>
    </xf>
    <xf numFmtId="181" fontId="2" fillId="0" borderId="0" xfId="10" applyNumberFormat="1" applyFont="1" applyFill="1" applyBorder="1" applyAlignment="1">
      <alignment horizontal="right" vertical="center" wrapText="1"/>
    </xf>
    <xf numFmtId="181" fontId="2" fillId="0" borderId="1" xfId="10" applyNumberFormat="1" applyFont="1" applyFill="1" applyBorder="1" applyAlignment="1">
      <alignment horizontal="right" vertical="center" wrapText="1"/>
    </xf>
    <xf numFmtId="0" fontId="28" fillId="0" borderId="0" xfId="10" applyAlignment="1">
      <alignment vertical="center"/>
    </xf>
    <xf numFmtId="179" fontId="28" fillId="0" borderId="0" xfId="10" applyNumberFormat="1" applyAlignment="1">
      <alignment vertical="center"/>
    </xf>
    <xf numFmtId="0" fontId="2" fillId="0" borderId="0" xfId="10" applyFont="1" applyAlignment="1">
      <alignment horizontal="center" vertical="center"/>
    </xf>
    <xf numFmtId="179" fontId="2" fillId="0" borderId="0" xfId="10" applyNumberFormat="1" applyFont="1" applyAlignment="1">
      <alignment vertical="center"/>
    </xf>
    <xf numFmtId="178" fontId="2" fillId="0" borderId="8" xfId="11" applyNumberFormat="1" applyFont="1" applyFill="1" applyBorder="1" applyAlignment="1">
      <alignment horizontal="center" vertical="center"/>
    </xf>
    <xf numFmtId="0" fontId="5" fillId="0" borderId="23" xfId="10" applyNumberFormat="1" applyFont="1" applyFill="1" applyBorder="1" applyAlignment="1">
      <alignment horizontal="right" vertical="center" wrapText="1"/>
    </xf>
    <xf numFmtId="0" fontId="5" fillId="0" borderId="10" xfId="10" applyNumberFormat="1" applyFont="1" applyFill="1" applyBorder="1" applyAlignment="1">
      <alignment horizontal="right" vertical="center" wrapText="1"/>
    </xf>
    <xf numFmtId="2" fontId="5" fillId="0" borderId="10" xfId="10" applyNumberFormat="1" applyFont="1" applyFill="1" applyBorder="1" applyAlignment="1">
      <alignment horizontal="right" vertical="center" wrapText="1"/>
    </xf>
    <xf numFmtId="182" fontId="5" fillId="0" borderId="23" xfId="10" applyNumberFormat="1" applyFont="1" applyFill="1" applyBorder="1" applyAlignment="1">
      <alignment horizontal="right" vertical="center" wrapText="1"/>
    </xf>
    <xf numFmtId="182" fontId="5" fillId="0" borderId="10" xfId="10" applyNumberFormat="1" applyFont="1" applyFill="1" applyBorder="1" applyAlignment="1">
      <alignment horizontal="right" vertical="center" wrapText="1"/>
    </xf>
    <xf numFmtId="182" fontId="2" fillId="0" borderId="21" xfId="10" applyNumberFormat="1" applyFont="1" applyFill="1" applyBorder="1" applyAlignment="1">
      <alignment horizontal="right" vertical="center" wrapText="1"/>
    </xf>
    <xf numFmtId="182" fontId="2" fillId="0" borderId="0" xfId="10" applyNumberFormat="1" applyFont="1" applyFill="1" applyBorder="1" applyAlignment="1">
      <alignment horizontal="right" vertical="center" wrapText="1"/>
    </xf>
    <xf numFmtId="182" fontId="2" fillId="0" borderId="1" xfId="10" applyNumberFormat="1" applyFont="1" applyFill="1" applyBorder="1" applyAlignment="1">
      <alignment horizontal="righ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49" fontId="13" fillId="0" borderId="0" xfId="0" applyNumberFormat="1" applyFont="1" applyFill="1" applyBorder="1" applyAlignment="1">
      <alignment vertical="center" wrapText="1"/>
    </xf>
    <xf numFmtId="179" fontId="2" fillId="0" borderId="11" xfId="0" applyNumberFormat="1" applyFont="1" applyFill="1" applyBorder="1" applyAlignment="1">
      <alignment vertical="center" wrapText="1"/>
    </xf>
    <xf numFmtId="179" fontId="2" fillId="0" borderId="30" xfId="0" applyNumberFormat="1" applyFont="1" applyFill="1" applyBorder="1" applyAlignment="1">
      <alignment horizontal="center" vertical="center" wrapText="1"/>
    </xf>
    <xf numFmtId="179" fontId="2" fillId="0" borderId="32" xfId="0" applyNumberFormat="1" applyFont="1" applyFill="1" applyBorder="1" applyAlignment="1">
      <alignment vertical="center" wrapText="1"/>
    </xf>
    <xf numFmtId="179" fontId="2" fillId="0" borderId="23" xfId="0" applyNumberFormat="1" applyFont="1" applyFill="1" applyBorder="1" applyAlignment="1">
      <alignment horizontal="right" vertical="center" wrapText="1"/>
    </xf>
    <xf numFmtId="179" fontId="2" fillId="0" borderId="12" xfId="0" applyNumberFormat="1" applyFont="1" applyFill="1" applyBorder="1" applyAlignment="1">
      <alignment vertical="center" wrapText="1"/>
    </xf>
    <xf numFmtId="179" fontId="2" fillId="0" borderId="17" xfId="0" applyNumberFormat="1" applyFont="1" applyFill="1" applyBorder="1" applyAlignment="1">
      <alignment horizontal="center" vertical="center" wrapText="1"/>
    </xf>
    <xf numFmtId="179" fontId="2" fillId="0" borderId="33" xfId="0" applyNumberFormat="1" applyFont="1" applyFill="1" applyBorder="1" applyAlignment="1">
      <alignment horizontal="right" vertical="center" wrapText="1"/>
    </xf>
    <xf numFmtId="179" fontId="2" fillId="0" borderId="34" xfId="0" applyNumberFormat="1" applyFont="1" applyFill="1" applyBorder="1" applyAlignment="1">
      <alignment vertical="center" wrapText="1"/>
    </xf>
    <xf numFmtId="179" fontId="2" fillId="0" borderId="21" xfId="0" applyNumberFormat="1" applyFont="1" applyFill="1" applyBorder="1" applyAlignment="1">
      <alignment horizontal="right" vertical="center" wrapText="1"/>
    </xf>
    <xf numFmtId="179" fontId="6" fillId="0" borderId="17" xfId="0" applyNumberFormat="1" applyFont="1" applyFill="1" applyBorder="1" applyAlignment="1">
      <alignment horizontal="center" vertical="center" wrapText="1"/>
    </xf>
    <xf numFmtId="178" fontId="2" fillId="0" borderId="33" xfId="0" applyNumberFormat="1" applyFont="1" applyFill="1" applyBorder="1" applyAlignment="1">
      <alignment horizontal="right" vertical="center" wrapText="1"/>
    </xf>
    <xf numFmtId="0" fontId="2" fillId="0" borderId="12" xfId="0" applyFont="1" applyFill="1" applyBorder="1" applyAlignment="1">
      <alignment horizontal="left" vertical="center" wrapText="1"/>
    </xf>
    <xf numFmtId="179" fontId="14" fillId="0" borderId="12" xfId="0" applyNumberFormat="1" applyFont="1" applyFill="1" applyBorder="1" applyAlignment="1">
      <alignment vertical="center" wrapText="1"/>
    </xf>
    <xf numFmtId="179" fontId="2" fillId="0" borderId="13" xfId="0" applyNumberFormat="1" applyFont="1" applyFill="1" applyBorder="1" applyAlignment="1">
      <alignment vertical="center" wrapText="1"/>
    </xf>
    <xf numFmtId="179" fontId="2" fillId="0" borderId="35" xfId="0" applyNumberFormat="1" applyFont="1" applyFill="1" applyBorder="1" applyAlignment="1">
      <alignment horizontal="center" vertical="center" wrapText="1"/>
    </xf>
    <xf numFmtId="179" fontId="2" fillId="0" borderId="24" xfId="0" applyNumberFormat="1" applyFont="1" applyFill="1" applyBorder="1" applyAlignment="1">
      <alignment horizontal="right" vertical="center" wrapText="1"/>
    </xf>
    <xf numFmtId="179" fontId="2" fillId="0" borderId="36" xfId="0" applyNumberFormat="1" applyFont="1" applyFill="1" applyBorder="1" applyAlignment="1">
      <alignment vertical="center" wrapText="1"/>
    </xf>
    <xf numFmtId="179" fontId="15" fillId="0" borderId="17" xfId="0" applyNumberFormat="1" applyFont="1" applyFill="1" applyBorder="1" applyAlignment="1">
      <alignment horizontal="center" vertical="center" wrapText="1"/>
    </xf>
    <xf numFmtId="179" fontId="16" fillId="0" borderId="17" xfId="0" applyNumberFormat="1" applyFont="1" applyFill="1" applyBorder="1" applyAlignment="1">
      <alignment horizontal="center" vertical="center" wrapText="1"/>
    </xf>
    <xf numFmtId="179" fontId="2" fillId="0" borderId="21" xfId="0" applyNumberFormat="1" applyFont="1" applyFill="1" applyBorder="1" applyAlignment="1">
      <alignment vertical="center" wrapText="1"/>
    </xf>
    <xf numFmtId="178" fontId="2" fillId="0" borderId="21" xfId="0" applyNumberFormat="1" applyFont="1" applyFill="1" applyBorder="1" applyAlignment="1">
      <alignment vertical="center" wrapText="1"/>
    </xf>
    <xf numFmtId="179" fontId="2" fillId="0" borderId="24" xfId="0" applyNumberFormat="1" applyFont="1" applyFill="1" applyBorder="1" applyAlignment="1">
      <alignment vertical="center" wrapText="1"/>
    </xf>
    <xf numFmtId="178" fontId="2" fillId="0" borderId="0" xfId="0" applyNumberFormat="1" applyFont="1" applyFill="1" applyAlignment="1">
      <alignment horizontal="right" vertical="center" wrapText="1"/>
    </xf>
    <xf numFmtId="0" fontId="6" fillId="0" borderId="0" xfId="0" applyFont="1" applyFill="1" applyBorder="1" applyAlignment="1">
      <alignment vertical="center" wrapText="1"/>
    </xf>
    <xf numFmtId="0" fontId="5" fillId="0" borderId="11" xfId="0" applyFont="1" applyFill="1" applyBorder="1" applyAlignment="1">
      <alignment vertical="center" wrapText="1"/>
    </xf>
    <xf numFmtId="178" fontId="17" fillId="0" borderId="0" xfId="0" applyNumberFormat="1" applyFont="1" applyFill="1" applyBorder="1" applyAlignment="1">
      <alignment horizontal="right" vertical="center"/>
    </xf>
    <xf numFmtId="0" fontId="5" fillId="0" borderId="12" xfId="0" applyFont="1" applyFill="1" applyBorder="1" applyAlignment="1">
      <alignment vertical="center" wrapText="1"/>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178" fontId="2" fillId="0" borderId="24" xfId="0" applyNumberFormat="1" applyFont="1" applyFill="1" applyBorder="1" applyAlignment="1">
      <alignment vertical="center" wrapText="1"/>
    </xf>
    <xf numFmtId="178" fontId="18" fillId="0" borderId="0" xfId="0" applyNumberFormat="1" applyFont="1" applyFill="1" applyBorder="1" applyAlignment="1">
      <alignment horizontal="right" vertical="center"/>
    </xf>
    <xf numFmtId="0" fontId="6" fillId="0" borderId="12" xfId="0" applyFont="1" applyFill="1" applyBorder="1" applyAlignment="1">
      <alignment vertical="center" wrapText="1"/>
    </xf>
    <xf numFmtId="0" fontId="0" fillId="0" borderId="0" xfId="0" applyAlignment="1">
      <alignment vertical="center"/>
    </xf>
    <xf numFmtId="0" fontId="2" fillId="0" borderId="12" xfId="9" applyFont="1" applyFill="1" applyBorder="1" applyAlignment="1">
      <alignment vertical="center" wrapText="1"/>
    </xf>
    <xf numFmtId="178" fontId="2" fillId="0" borderId="0" xfId="9" applyNumberFormat="1" applyFont="1" applyFill="1" applyBorder="1" applyAlignment="1">
      <alignment horizontal="right" vertical="center" wrapText="1"/>
    </xf>
    <xf numFmtId="0" fontId="19" fillId="0" borderId="0" xfId="10" applyFont="1" applyAlignment="1">
      <alignment vertical="center" wrapText="1"/>
    </xf>
    <xf numFmtId="0" fontId="20" fillId="0" borderId="0" xfId="10" applyFont="1" applyAlignment="1">
      <alignment vertical="center" wrapText="1"/>
    </xf>
    <xf numFmtId="0" fontId="0" fillId="0" borderId="0" xfId="10" applyFont="1" applyAlignment="1">
      <alignment vertical="center" wrapText="1"/>
    </xf>
    <xf numFmtId="0" fontId="0" fillId="0" borderId="0" xfId="10" applyFont="1" applyAlignment="1">
      <alignment horizontal="center" vertical="center" wrapText="1"/>
    </xf>
    <xf numFmtId="0" fontId="5" fillId="0" borderId="11" xfId="7" applyFont="1" applyFill="1" applyBorder="1" applyAlignment="1">
      <alignment vertical="center" wrapText="1"/>
    </xf>
    <xf numFmtId="0" fontId="5" fillId="0" borderId="30" xfId="7" applyFont="1" applyFill="1" applyBorder="1" applyAlignment="1">
      <alignment horizontal="center" vertical="center" wrapText="1"/>
    </xf>
    <xf numFmtId="178" fontId="5" fillId="2" borderId="0" xfId="10" applyNumberFormat="1" applyFont="1" applyFill="1" applyBorder="1" applyAlignment="1">
      <alignment horizontal="right" vertical="center" wrapText="1"/>
    </xf>
    <xf numFmtId="0" fontId="2" fillId="0" borderId="12" xfId="7" applyFont="1" applyFill="1" applyBorder="1" applyAlignment="1">
      <alignment vertical="center" wrapText="1"/>
    </xf>
    <xf numFmtId="0" fontId="2" fillId="0" borderId="17" xfId="7" applyFont="1" applyFill="1" applyBorder="1" applyAlignment="1">
      <alignment horizontal="center" vertical="center" wrapText="1"/>
    </xf>
    <xf numFmtId="178" fontId="2" fillId="0" borderId="0" xfId="10" applyNumberFormat="1" applyFont="1" applyFill="1" applyBorder="1" applyAlignment="1">
      <alignment horizontal="right" vertical="center" wrapText="1"/>
    </xf>
    <xf numFmtId="178" fontId="2" fillId="0" borderId="0" xfId="10" applyNumberFormat="1" applyFont="1" applyFill="1" applyAlignment="1">
      <alignment horizontal="right" vertical="center" wrapText="1"/>
    </xf>
    <xf numFmtId="0" fontId="5" fillId="0" borderId="12" xfId="7" applyFont="1" applyFill="1" applyBorder="1" applyAlignment="1">
      <alignment vertical="center" wrapText="1"/>
    </xf>
    <xf numFmtId="0" fontId="5" fillId="0" borderId="17" xfId="7" applyFont="1" applyFill="1" applyBorder="1" applyAlignment="1">
      <alignment horizontal="center" vertical="center" wrapText="1"/>
    </xf>
    <xf numFmtId="179" fontId="5" fillId="0" borderId="0" xfId="10" applyNumberFormat="1" applyFont="1" applyFill="1" applyBorder="1" applyAlignment="1">
      <alignment horizontal="right" vertical="center" wrapText="1"/>
    </xf>
    <xf numFmtId="179" fontId="5" fillId="2" borderId="0" xfId="10" applyNumberFormat="1" applyFont="1" applyFill="1" applyBorder="1" applyAlignment="1">
      <alignment horizontal="right" vertical="center" wrapText="1"/>
    </xf>
    <xf numFmtId="0" fontId="21" fillId="0" borderId="12" xfId="7" applyFont="1" applyFill="1" applyBorder="1" applyAlignment="1">
      <alignment vertical="center" wrapText="1"/>
    </xf>
    <xf numFmtId="0" fontId="2" fillId="0" borderId="13" xfId="7" applyFont="1" applyFill="1" applyBorder="1" applyAlignment="1">
      <alignment vertical="center" wrapText="1"/>
    </xf>
    <xf numFmtId="0" fontId="2" fillId="0" borderId="35" xfId="7" applyFont="1" applyFill="1" applyBorder="1" applyAlignment="1">
      <alignment horizontal="center" vertical="center" wrapText="1"/>
    </xf>
    <xf numFmtId="178" fontId="2" fillId="0" borderId="1" xfId="10" applyNumberFormat="1" applyFont="1" applyFill="1" applyBorder="1" applyAlignment="1">
      <alignment horizontal="right" vertical="center" wrapText="1"/>
    </xf>
    <xf numFmtId="181" fontId="5" fillId="2" borderId="0" xfId="10" applyNumberFormat="1" applyFont="1" applyFill="1" applyAlignment="1">
      <alignment horizontal="right" vertical="center" wrapText="1"/>
    </xf>
    <xf numFmtId="181" fontId="5" fillId="2" borderId="0" xfId="10" applyNumberFormat="1" applyFont="1" applyFill="1" applyBorder="1" applyAlignment="1">
      <alignment horizontal="right" vertical="center" wrapText="1"/>
    </xf>
    <xf numFmtId="181" fontId="2" fillId="2" borderId="0" xfId="10" applyNumberFormat="1" applyFont="1" applyFill="1" applyBorder="1" applyAlignment="1">
      <alignment horizontal="right" vertical="center" wrapText="1"/>
    </xf>
    <xf numFmtId="181" fontId="2" fillId="2" borderId="1" xfId="10" applyNumberFormat="1" applyFont="1" applyFill="1" applyBorder="1" applyAlignment="1">
      <alignment horizontal="right" vertical="center" wrapText="1"/>
    </xf>
    <xf numFmtId="0" fontId="22" fillId="0" borderId="0" xfId="0" applyFont="1" applyFill="1" applyBorder="1" applyAlignment="1">
      <alignment vertical="center" wrapText="1"/>
    </xf>
    <xf numFmtId="0" fontId="22" fillId="0" borderId="0" xfId="0" applyFont="1" applyFill="1" applyAlignment="1">
      <alignment vertical="center" wrapText="1"/>
    </xf>
    <xf numFmtId="0" fontId="23" fillId="0" borderId="0" xfId="0" applyFont="1" applyFill="1" applyBorder="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center" wrapText="1"/>
    </xf>
    <xf numFmtId="49" fontId="0" fillId="0" borderId="0" xfId="0" applyNumberFormat="1" applyFont="1" applyFill="1" applyAlignment="1">
      <alignment horizontal="left"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182" fontId="2" fillId="0" borderId="0" xfId="0" applyNumberFormat="1" applyFont="1" applyFill="1" applyBorder="1" applyAlignment="1">
      <alignment vertical="center" wrapText="1"/>
    </xf>
    <xf numFmtId="181" fontId="2" fillId="0" borderId="0" xfId="0" applyNumberFormat="1" applyFont="1" applyFill="1" applyBorder="1" applyAlignment="1">
      <alignment vertical="center" wrapText="1"/>
    </xf>
    <xf numFmtId="178" fontId="2" fillId="2"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81" fontId="0" fillId="0" borderId="0" xfId="10" applyNumberFormat="1" applyFont="1" applyAlignment="1">
      <alignment vertical="center" wrapText="1"/>
    </xf>
    <xf numFmtId="178" fontId="2" fillId="2" borderId="1" xfId="0" applyNumberFormat="1" applyFont="1" applyFill="1" applyBorder="1" applyAlignment="1">
      <alignment horizontal="center" vertical="center" wrapText="1"/>
    </xf>
    <xf numFmtId="0" fontId="29" fillId="0" borderId="12" xfId="0" applyFont="1" applyFill="1" applyBorder="1" applyAlignment="1">
      <alignment vertical="center" wrapText="1"/>
    </xf>
    <xf numFmtId="0" fontId="2" fillId="0" borderId="17" xfId="0" applyFont="1" applyFill="1" applyBorder="1" applyAlignment="1">
      <alignment horizontal="center" vertical="center" wrapText="1"/>
    </xf>
    <xf numFmtId="178" fontId="31" fillId="0" borderId="0" xfId="0" applyNumberFormat="1" applyFont="1"/>
    <xf numFmtId="178" fontId="31" fillId="0" borderId="0" xfId="0" applyNumberFormat="1" applyFont="1" applyFill="1" applyBorder="1" applyAlignment="1">
      <alignment vertical="center" wrapText="1"/>
    </xf>
    <xf numFmtId="178" fontId="17" fillId="0" borderId="1" xfId="0" applyNumberFormat="1" applyFont="1" applyFill="1" applyBorder="1" applyAlignment="1">
      <alignment horizontal="right" vertical="center"/>
    </xf>
    <xf numFmtId="181" fontId="2" fillId="0" borderId="14" xfId="0" applyNumberFormat="1" applyFont="1" applyFill="1" applyBorder="1" applyAlignment="1">
      <alignment horizontal="center" vertical="center" wrapText="1"/>
    </xf>
    <xf numFmtId="181" fontId="2" fillId="0" borderId="15" xfId="0" applyNumberFormat="1" applyFont="1" applyFill="1" applyBorder="1" applyAlignment="1">
      <alignment horizontal="center" vertical="center" wrapText="1"/>
    </xf>
    <xf numFmtId="181" fontId="2" fillId="0" borderId="5" xfId="0" applyNumberFormat="1" applyFont="1" applyFill="1" applyBorder="1" applyAlignment="1">
      <alignment horizontal="center" vertical="center" wrapText="1"/>
    </xf>
    <xf numFmtId="181" fontId="2" fillId="0" borderId="9" xfId="0" applyNumberFormat="1" applyFont="1" applyFill="1" applyBorder="1" applyAlignment="1">
      <alignment horizontal="center" vertical="center" wrapText="1"/>
    </xf>
    <xf numFmtId="178" fontId="2" fillId="0" borderId="1" xfId="0" applyNumberFormat="1" applyFont="1" applyFill="1" applyBorder="1" applyAlignment="1">
      <alignment horizontal="right" vertical="center" wrapText="1"/>
    </xf>
    <xf numFmtId="178" fontId="2" fillId="9" borderId="21" xfId="0" applyNumberFormat="1" applyFont="1" applyFill="1" applyBorder="1" applyAlignment="1">
      <alignment horizontal="right" vertical="center" wrapText="1"/>
    </xf>
    <xf numFmtId="178" fontId="2" fillId="9" borderId="31" xfId="0" applyNumberFormat="1" applyFont="1" applyFill="1" applyBorder="1" applyAlignment="1">
      <alignment horizontal="right" vertical="center" wrapText="1"/>
    </xf>
    <xf numFmtId="179" fontId="2" fillId="9" borderId="33" xfId="0" applyNumberFormat="1" applyFont="1" applyFill="1" applyBorder="1" applyAlignment="1">
      <alignment horizontal="right" vertical="center" wrapText="1"/>
    </xf>
    <xf numFmtId="178" fontId="2" fillId="9" borderId="33" xfId="0" applyNumberFormat="1" applyFont="1" applyFill="1" applyBorder="1" applyAlignment="1">
      <alignment horizontal="right" vertical="center" wrapText="1"/>
    </xf>
    <xf numFmtId="181" fontId="2" fillId="0" borderId="33" xfId="0" applyNumberFormat="1" applyFont="1" applyFill="1" applyBorder="1" applyAlignment="1">
      <alignment horizontal="right" vertical="center" wrapText="1"/>
    </xf>
    <xf numFmtId="179" fontId="29" fillId="0" borderId="12" xfId="0" applyNumberFormat="1" applyFont="1" applyFill="1" applyBorder="1" applyAlignment="1">
      <alignment vertical="center" wrapText="1"/>
    </xf>
    <xf numFmtId="179" fontId="29" fillId="0" borderId="17" xfId="0" applyNumberFormat="1" applyFont="1" applyFill="1" applyBorder="1" applyAlignment="1">
      <alignment horizontal="center" vertical="center" wrapText="1"/>
    </xf>
    <xf numFmtId="181" fontId="2" fillId="0" borderId="21" xfId="0" applyNumberFormat="1" applyFont="1" applyFill="1" applyBorder="1" applyAlignment="1">
      <alignment horizontal="right" vertical="center" wrapText="1"/>
    </xf>
    <xf numFmtId="179" fontId="29" fillId="0" borderId="34" xfId="0" applyNumberFormat="1" applyFont="1" applyFill="1" applyBorder="1" applyAlignment="1">
      <alignment vertical="center" wrapText="1"/>
    </xf>
    <xf numFmtId="179" fontId="29" fillId="0" borderId="13" xfId="0" applyNumberFormat="1" applyFont="1" applyFill="1" applyBorder="1" applyAlignment="1">
      <alignment vertical="center" wrapText="1"/>
    </xf>
    <xf numFmtId="179" fontId="29" fillId="0" borderId="35" xfId="0" applyNumberFormat="1" applyFont="1" applyFill="1" applyBorder="1" applyAlignment="1">
      <alignment horizontal="center" vertical="center" wrapText="1"/>
    </xf>
    <xf numFmtId="178" fontId="2" fillId="0" borderId="39" xfId="0" applyNumberFormat="1" applyFont="1" applyFill="1" applyBorder="1" applyAlignment="1">
      <alignment horizontal="right" vertical="center" wrapText="1"/>
    </xf>
    <xf numFmtId="0" fontId="29" fillId="0" borderId="12" xfId="7" applyFont="1" applyFill="1" applyBorder="1" applyAlignment="1">
      <alignment vertical="center" wrapText="1"/>
    </xf>
    <xf numFmtId="181" fontId="2" fillId="9" borderId="0" xfId="10" applyNumberFormat="1" applyFont="1" applyFill="1" applyBorder="1" applyAlignment="1">
      <alignment horizontal="right" vertical="center" wrapText="1"/>
    </xf>
    <xf numFmtId="181" fontId="2" fillId="0" borderId="1" xfId="0" applyNumberFormat="1" applyFont="1" applyFill="1" applyBorder="1" applyAlignment="1">
      <alignment vertical="center" wrapText="1"/>
    </xf>
    <xf numFmtId="181" fontId="5" fillId="0" borderId="0" xfId="0" applyNumberFormat="1" applyFont="1" applyFill="1" applyBorder="1" applyAlignment="1">
      <alignment vertical="center" wrapText="1"/>
    </xf>
    <xf numFmtId="181" fontId="5" fillId="0" borderId="0" xfId="9" applyNumberFormat="1" applyFont="1" applyFill="1" applyBorder="1" applyAlignment="1">
      <alignment vertical="center" wrapText="1"/>
    </xf>
    <xf numFmtId="181" fontId="2" fillId="0" borderId="0" xfId="9" applyNumberFormat="1" applyFont="1" applyFill="1" applyBorder="1" applyAlignment="1">
      <alignment vertical="center" wrapText="1"/>
    </xf>
    <xf numFmtId="181" fontId="0" fillId="0" borderId="0" xfId="0" applyNumberFormat="1"/>
    <xf numFmtId="181" fontId="2" fillId="0" borderId="0" xfId="0" applyNumberFormat="1" applyFont="1" applyFill="1" applyAlignment="1">
      <alignment vertical="center" wrapText="1"/>
    </xf>
    <xf numFmtId="181" fontId="0" fillId="0" borderId="0" xfId="0" applyNumberFormat="1" applyFill="1" applyAlignment="1">
      <alignment vertical="center" wrapText="1"/>
    </xf>
    <xf numFmtId="181" fontId="5" fillId="9" borderId="0" xfId="0" applyNumberFormat="1" applyFont="1" applyFill="1" applyBorder="1" applyAlignment="1">
      <alignment vertical="center" wrapText="1"/>
    </xf>
    <xf numFmtId="181" fontId="2" fillId="9" borderId="0" xfId="0" applyNumberFormat="1" applyFont="1" applyFill="1" applyBorder="1" applyAlignment="1">
      <alignment vertical="center" wrapText="1"/>
    </xf>
    <xf numFmtId="181" fontId="2" fillId="9" borderId="0" xfId="9" applyNumberFormat="1" applyFont="1" applyFill="1" applyBorder="1" applyAlignment="1">
      <alignment vertical="center" wrapText="1"/>
    </xf>
    <xf numFmtId="181" fontId="2" fillId="9" borderId="1" xfId="0" applyNumberFormat="1" applyFont="1" applyFill="1" applyBorder="1" applyAlignment="1">
      <alignment vertical="center" wrapText="1"/>
    </xf>
    <xf numFmtId="179" fontId="5" fillId="9" borderId="0" xfId="9" applyNumberFormat="1" applyFont="1" applyFill="1" applyBorder="1" applyAlignment="1">
      <alignment vertical="center" wrapText="1"/>
    </xf>
    <xf numFmtId="179" fontId="5" fillId="9" borderId="0" xfId="0" applyNumberFormat="1" applyFont="1" applyFill="1" applyBorder="1" applyAlignment="1">
      <alignment vertical="center" wrapText="1"/>
    </xf>
    <xf numFmtId="179" fontId="2" fillId="9" borderId="0" xfId="9" applyNumberFormat="1" applyFont="1" applyFill="1" applyBorder="1" applyAlignment="1">
      <alignment vertical="center" wrapText="1"/>
    </xf>
    <xf numFmtId="179" fontId="2" fillId="9" borderId="0" xfId="0" applyNumberFormat="1" applyFont="1" applyFill="1" applyBorder="1" applyAlignment="1">
      <alignment vertical="center" wrapText="1"/>
    </xf>
    <xf numFmtId="179" fontId="2" fillId="9" borderId="1" xfId="0" applyNumberFormat="1" applyFont="1" applyFill="1" applyBorder="1" applyAlignment="1">
      <alignment vertical="center" wrapText="1"/>
    </xf>
    <xf numFmtId="178" fontId="2" fillId="0" borderId="19" xfId="0" applyNumberFormat="1" applyFont="1" applyFill="1" applyBorder="1" applyAlignment="1">
      <alignment horizontal="center" vertical="center" wrapText="1"/>
    </xf>
    <xf numFmtId="178" fontId="2" fillId="0" borderId="20" xfId="0" applyNumberFormat="1" applyFont="1" applyFill="1" applyBorder="1" applyAlignment="1">
      <alignment horizontal="center" vertical="center" wrapText="1"/>
    </xf>
    <xf numFmtId="181" fontId="11" fillId="2" borderId="0" xfId="10" applyNumberFormat="1" applyFont="1" applyFill="1" applyAlignment="1">
      <alignment horizontal="right" vertical="center" wrapText="1"/>
    </xf>
    <xf numFmtId="0" fontId="2" fillId="0" borderId="13" xfId="0" applyFont="1" applyFill="1" applyBorder="1" applyAlignment="1">
      <alignment horizontal="left" vertical="center" wrapText="1"/>
    </xf>
    <xf numFmtId="181" fontId="11" fillId="0" borderId="0" xfId="10" applyNumberFormat="1" applyFont="1" applyFill="1" applyAlignment="1">
      <alignment horizontal="right" vertical="center" wrapText="1"/>
    </xf>
    <xf numFmtId="181" fontId="11" fillId="0" borderId="1" xfId="10" applyNumberFormat="1" applyFont="1" applyFill="1" applyBorder="1" applyAlignment="1">
      <alignment horizontal="right" vertical="center" wrapText="1"/>
    </xf>
    <xf numFmtId="179" fontId="11" fillId="0" borderId="21" xfId="10" applyNumberFormat="1" applyFont="1" applyFill="1" applyBorder="1" applyAlignment="1">
      <alignment horizontal="right" vertical="center" wrapText="1"/>
    </xf>
    <xf numFmtId="179" fontId="11" fillId="0" borderId="0" xfId="10" applyNumberFormat="1" applyFont="1" applyFill="1" applyBorder="1" applyAlignment="1">
      <alignment horizontal="right" vertical="center" wrapText="1"/>
    </xf>
    <xf numFmtId="179" fontId="11" fillId="2" borderId="21" xfId="10" applyNumberFormat="1" applyFont="1" applyFill="1" applyBorder="1" applyAlignment="1">
      <alignment horizontal="right" vertical="center" wrapText="1"/>
    </xf>
    <xf numFmtId="179" fontId="11" fillId="2" borderId="0" xfId="10" applyNumberFormat="1" applyFont="1" applyFill="1" applyBorder="1" applyAlignment="1">
      <alignment horizontal="right" vertical="center" wrapText="1"/>
    </xf>
    <xf numFmtId="0" fontId="11" fillId="0" borderId="0" xfId="0" applyFont="1" applyFill="1" applyBorder="1" applyAlignment="1">
      <alignment horizontal="distributed" vertical="center" wrapText="1"/>
    </xf>
    <xf numFmtId="0" fontId="11" fillId="0" borderId="12" xfId="0" applyFont="1" applyFill="1" applyBorder="1" applyAlignment="1">
      <alignment horizontal="distributed" vertical="center" wrapText="1"/>
    </xf>
    <xf numFmtId="181" fontId="11" fillId="0" borderId="0" xfId="10" applyNumberFormat="1" applyFont="1" applyFill="1" applyBorder="1" applyAlignment="1">
      <alignment horizontal="right" vertical="center" wrapText="1"/>
    </xf>
    <xf numFmtId="0" fontId="11" fillId="0" borderId="1" xfId="0" applyFont="1" applyFill="1" applyBorder="1" applyAlignment="1">
      <alignment horizontal="distributed" vertical="center" wrapText="1"/>
    </xf>
    <xf numFmtId="0" fontId="11" fillId="0" borderId="13" xfId="0" applyFont="1" applyFill="1" applyBorder="1" applyAlignment="1">
      <alignment horizontal="distributed" vertical="center" wrapText="1"/>
    </xf>
    <xf numFmtId="179" fontId="11" fillId="0" borderId="24" xfId="10" applyNumberFormat="1" applyFont="1" applyFill="1" applyBorder="1" applyAlignment="1">
      <alignment horizontal="right" vertical="center" wrapText="1"/>
    </xf>
    <xf numFmtId="179" fontId="11" fillId="0" borderId="1" xfId="10" applyNumberFormat="1" applyFont="1" applyFill="1" applyBorder="1" applyAlignment="1">
      <alignment horizontal="right" vertical="center" wrapText="1"/>
    </xf>
    <xf numFmtId="2" fontId="11" fillId="0" borderId="0" xfId="10" applyNumberFormat="1" applyFont="1" applyAlignment="1">
      <alignment horizontal="right" vertical="center" wrapText="1"/>
    </xf>
    <xf numFmtId="0" fontId="11" fillId="0" borderId="0" xfId="10" applyFont="1" applyAlignment="1">
      <alignment horizontal="right" vertical="center" wrapText="1"/>
    </xf>
    <xf numFmtId="180" fontId="11" fillId="0" borderId="21" xfId="0" applyNumberFormat="1" applyFont="1" applyFill="1" applyBorder="1" applyAlignment="1">
      <alignment horizontal="right" vertical="center" wrapText="1"/>
    </xf>
    <xf numFmtId="180" fontId="11" fillId="0" borderId="24" xfId="0" applyNumberFormat="1" applyFont="1" applyFill="1" applyBorder="1" applyAlignment="1">
      <alignment horizontal="right" vertical="center" wrapText="1"/>
    </xf>
    <xf numFmtId="178" fontId="11" fillId="0" borderId="0" xfId="0" applyNumberFormat="1" applyFont="1" applyFill="1" applyBorder="1" applyAlignment="1">
      <alignment horizontal="right" vertical="center" wrapText="1"/>
    </xf>
    <xf numFmtId="178" fontId="11" fillId="0" borderId="0" xfId="0" applyNumberFormat="1" applyFont="1" applyFill="1" applyBorder="1" applyAlignment="1">
      <alignment vertical="center" wrapText="1"/>
    </xf>
    <xf numFmtId="178" fontId="11" fillId="0" borderId="1" xfId="0" applyNumberFormat="1" applyFont="1" applyFill="1" applyBorder="1" applyAlignment="1">
      <alignment horizontal="right" vertical="center" wrapText="1"/>
    </xf>
    <xf numFmtId="178" fontId="11" fillId="0" borderId="1" xfId="0" applyNumberFormat="1" applyFont="1" applyFill="1" applyBorder="1" applyAlignment="1">
      <alignment vertical="center" wrapText="1"/>
    </xf>
    <xf numFmtId="178" fontId="11" fillId="0" borderId="0" xfId="0" applyNumberFormat="1" applyFont="1"/>
    <xf numFmtId="0" fontId="6" fillId="0" borderId="2" xfId="0" applyFont="1" applyFill="1" applyBorder="1" applyAlignment="1">
      <alignment horizontal="left" vertical="center" wrapText="1"/>
    </xf>
    <xf numFmtId="0" fontId="6" fillId="0" borderId="0" xfId="0" applyFont="1" applyFill="1" applyAlignment="1">
      <alignment horizontal="left"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181" fontId="2" fillId="0" borderId="14" xfId="0" applyNumberFormat="1" applyFont="1" applyFill="1" applyBorder="1" applyAlignment="1">
      <alignment horizontal="center" vertical="center" wrapText="1"/>
    </xf>
    <xf numFmtId="181" fontId="2" fillId="0" borderId="15" xfId="0" applyNumberFormat="1" applyFont="1" applyFill="1" applyBorder="1" applyAlignment="1">
      <alignment horizontal="center" vertical="center" wrapText="1"/>
    </xf>
    <xf numFmtId="181" fontId="2" fillId="0" borderId="5" xfId="0" applyNumberFormat="1" applyFont="1" applyFill="1" applyBorder="1" applyAlignment="1">
      <alignment horizontal="center" vertical="center" wrapText="1"/>
    </xf>
    <xf numFmtId="181" fontId="2" fillId="0" borderId="9"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 fillId="0" borderId="0" xfId="0" applyFont="1" applyFill="1" applyAlignment="1">
      <alignment horizontal="center" vertical="center" wrapText="1"/>
    </xf>
    <xf numFmtId="181" fontId="2" fillId="0" borderId="1" xfId="0" applyNumberFormat="1" applyFont="1" applyFill="1" applyBorder="1" applyAlignment="1">
      <alignment horizontal="right" vertical="center" wrapText="1"/>
    </xf>
    <xf numFmtId="0" fontId="1" fillId="0" borderId="0" xfId="10" applyFont="1" applyAlignment="1">
      <alignment horizontal="center" vertical="center" wrapText="1"/>
    </xf>
    <xf numFmtId="0" fontId="0" fillId="0" borderId="1" xfId="10" applyFont="1" applyBorder="1" applyAlignment="1">
      <alignment horizontal="right" vertical="center" wrapText="1"/>
    </xf>
    <xf numFmtId="0" fontId="11" fillId="0" borderId="0" xfId="10" applyFont="1" applyAlignment="1">
      <alignment horizontal="left" vertical="center" wrapText="1"/>
    </xf>
    <xf numFmtId="0" fontId="2" fillId="0" borderId="3" xfId="7" applyFont="1" applyFill="1" applyBorder="1" applyAlignment="1">
      <alignment horizontal="center" vertical="center" wrapText="1"/>
    </xf>
    <xf numFmtId="0" fontId="2" fillId="0" borderId="7" xfId="7" applyFont="1" applyFill="1" applyBorder="1" applyAlignment="1">
      <alignment horizontal="center" vertical="center" wrapText="1"/>
    </xf>
    <xf numFmtId="0" fontId="2" fillId="0" borderId="14" xfId="7" applyFont="1" applyFill="1" applyBorder="1" applyAlignment="1">
      <alignment horizontal="center" vertical="center" wrapText="1"/>
    </xf>
    <xf numFmtId="0" fontId="2" fillId="0" borderId="15" xfId="7" applyFont="1" applyFill="1" applyBorder="1" applyAlignment="1">
      <alignment horizontal="center" vertical="center" wrapText="1"/>
    </xf>
    <xf numFmtId="0" fontId="2" fillId="0" borderId="14" xfId="11" applyFont="1" applyFill="1" applyBorder="1" applyAlignment="1">
      <alignment horizontal="center" vertical="center" wrapText="1"/>
    </xf>
    <xf numFmtId="0" fontId="2" fillId="0" borderId="15" xfId="11" applyFont="1" applyFill="1" applyBorder="1" applyAlignment="1">
      <alignment horizontal="center" vertical="center" wrapText="1"/>
    </xf>
    <xf numFmtId="181" fontId="16" fillId="0" borderId="5" xfId="11" applyNumberFormat="1" applyFont="1" applyFill="1" applyBorder="1" applyAlignment="1">
      <alignment horizontal="distributed" vertical="center" wrapText="1"/>
    </xf>
    <xf numFmtId="181" fontId="16" fillId="0" borderId="9" xfId="11" applyNumberFormat="1" applyFont="1" applyFill="1" applyBorder="1" applyAlignment="1">
      <alignment horizontal="distributed" vertical="center" wrapText="1"/>
    </xf>
    <xf numFmtId="178" fontId="2" fillId="0" borderId="16" xfId="0" applyNumberFormat="1" applyFont="1" applyFill="1" applyBorder="1" applyAlignment="1">
      <alignment horizontal="center" vertical="center" wrapText="1"/>
    </xf>
    <xf numFmtId="178" fontId="2" fillId="0" borderId="18" xfId="0" applyNumberFormat="1" applyFont="1" applyFill="1" applyBorder="1" applyAlignment="1">
      <alignment horizontal="center" vertical="center" wrapText="1"/>
    </xf>
    <xf numFmtId="178" fontId="2" fillId="0" borderId="4" xfId="0" applyNumberFormat="1" applyFont="1" applyFill="1" applyBorder="1" applyAlignment="1">
      <alignment horizontal="center" vertical="center" wrapText="1"/>
    </xf>
    <xf numFmtId="178" fontId="2" fillId="0" borderId="8" xfId="0" applyNumberFormat="1" applyFont="1" applyFill="1" applyBorder="1" applyAlignment="1">
      <alignment horizontal="center" vertical="center" wrapText="1"/>
    </xf>
    <xf numFmtId="178" fontId="9" fillId="0" borderId="0" xfId="0" applyNumberFormat="1" applyFont="1" applyFill="1" applyAlignment="1">
      <alignment horizontal="left" vertical="center" wrapText="1"/>
    </xf>
    <xf numFmtId="178" fontId="2" fillId="2" borderId="1" xfId="0" applyNumberFormat="1" applyFont="1" applyFill="1" applyBorder="1" applyAlignment="1">
      <alignment horizontal="center" vertical="center" wrapText="1"/>
    </xf>
    <xf numFmtId="178" fontId="2" fillId="0" borderId="1" xfId="0" applyNumberFormat="1" applyFont="1" applyFill="1" applyBorder="1" applyAlignment="1">
      <alignment horizontal="right" vertical="center" wrapText="1"/>
    </xf>
    <xf numFmtId="178" fontId="2" fillId="0" borderId="5" xfId="0" applyNumberFormat="1" applyFont="1" applyFill="1" applyBorder="1" applyAlignment="1">
      <alignment horizontal="distributed" vertical="center" wrapText="1"/>
    </xf>
    <xf numFmtId="178" fontId="2" fillId="0" borderId="21" xfId="0" applyNumberFormat="1" applyFont="1" applyFill="1" applyBorder="1" applyAlignment="1">
      <alignment horizontal="distributed" vertical="center"/>
    </xf>
    <xf numFmtId="178" fontId="2" fillId="0" borderId="9" xfId="0" applyNumberFormat="1" applyFont="1" applyFill="1" applyBorder="1" applyAlignment="1">
      <alignment horizontal="distributed" vertical="center"/>
    </xf>
    <xf numFmtId="178" fontId="2" fillId="0" borderId="21" xfId="0" applyNumberFormat="1" applyFont="1" applyFill="1" applyBorder="1" applyAlignment="1">
      <alignment horizontal="distributed" vertical="center" wrapText="1"/>
    </xf>
    <xf numFmtId="178" fontId="2" fillId="0" borderId="9" xfId="0" applyNumberFormat="1" applyFont="1" applyFill="1" applyBorder="1" applyAlignment="1">
      <alignment horizontal="distributed" vertical="center" wrapText="1"/>
    </xf>
    <xf numFmtId="178" fontId="2" fillId="0" borderId="20" xfId="0" applyNumberFormat="1" applyFont="1" applyFill="1" applyBorder="1" applyAlignment="1">
      <alignment horizontal="center" vertical="center" wrapText="1"/>
    </xf>
    <xf numFmtId="178" fontId="10" fillId="0" borderId="8" xfId="0" applyNumberFormat="1" applyFont="1" applyFill="1" applyBorder="1" applyAlignment="1">
      <alignment horizontal="center" vertical="center" wrapText="1"/>
    </xf>
    <xf numFmtId="178" fontId="2" fillId="0" borderId="19" xfId="0" applyNumberFormat="1" applyFont="1" applyFill="1" applyBorder="1" applyAlignment="1">
      <alignment horizontal="center" vertical="center" wrapText="1"/>
    </xf>
    <xf numFmtId="178" fontId="2" fillId="0" borderId="23" xfId="0" applyNumberFormat="1" applyFont="1" applyFill="1" applyBorder="1" applyAlignment="1">
      <alignment horizontal="distributed" vertical="center" wrapText="1"/>
    </xf>
    <xf numFmtId="178" fontId="2" fillId="0" borderId="14" xfId="0" applyNumberFormat="1" applyFont="1" applyFill="1" applyBorder="1" applyAlignment="1">
      <alignment horizontal="center" vertical="center" wrapText="1"/>
    </xf>
    <xf numFmtId="178" fontId="2" fillId="0" borderId="17" xfId="0" applyNumberFormat="1" applyFont="1" applyFill="1" applyBorder="1" applyAlignment="1">
      <alignment horizontal="center" vertical="center" wrapText="1"/>
    </xf>
    <xf numFmtId="178" fontId="2" fillId="0" borderId="15" xfId="0" applyNumberFormat="1" applyFont="1" applyFill="1" applyBorder="1" applyAlignment="1">
      <alignment horizontal="center" vertical="center" wrapText="1"/>
    </xf>
    <xf numFmtId="178" fontId="2" fillId="0" borderId="5" xfId="0" applyNumberFormat="1" applyFont="1" applyFill="1" applyBorder="1" applyAlignment="1">
      <alignment horizontal="center" vertical="center" wrapText="1"/>
    </xf>
    <xf numFmtId="178" fontId="2" fillId="0" borderId="21" xfId="0" applyNumberFormat="1" applyFont="1" applyFill="1" applyBorder="1" applyAlignment="1">
      <alignment horizontal="center" vertical="center" wrapText="1"/>
    </xf>
    <xf numFmtId="178" fontId="2" fillId="0" borderId="9" xfId="0" applyNumberFormat="1" applyFont="1" applyFill="1" applyBorder="1" applyAlignment="1">
      <alignment horizontal="center" vertical="center" wrapText="1"/>
    </xf>
    <xf numFmtId="178" fontId="10" fillId="0" borderId="23" xfId="0" applyNumberFormat="1" applyFont="1" applyFill="1" applyBorder="1" applyAlignment="1">
      <alignment horizontal="center" vertical="center" wrapText="1"/>
    </xf>
    <xf numFmtId="178" fontId="10" fillId="0" borderId="9" xfId="0" applyNumberFormat="1" applyFont="1" applyFill="1" applyBorder="1" applyAlignment="1">
      <alignment horizontal="center" vertical="center" wrapText="1"/>
    </xf>
    <xf numFmtId="178" fontId="2" fillId="0" borderId="27"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78" fontId="2" fillId="0" borderId="3" xfId="0" applyNumberFormat="1" applyFont="1" applyFill="1" applyBorder="1" applyAlignment="1">
      <alignment horizontal="center" vertical="center" wrapText="1"/>
    </xf>
    <xf numFmtId="178" fontId="2" fillId="0" borderId="12" xfId="0" applyNumberFormat="1" applyFont="1" applyFill="1" applyBorder="1" applyAlignment="1">
      <alignment horizontal="center" vertical="center" wrapText="1"/>
    </xf>
    <xf numFmtId="178" fontId="2" fillId="0" borderId="7" xfId="0" applyNumberFormat="1" applyFont="1" applyFill="1" applyBorder="1" applyAlignment="1">
      <alignment horizontal="center" vertical="center" wrapText="1"/>
    </xf>
    <xf numFmtId="178" fontId="2" fillId="0" borderId="3" xfId="0" applyNumberFormat="1" applyFont="1" applyFill="1" applyBorder="1" applyAlignment="1">
      <alignment horizontal="distributed" vertical="center" wrapText="1"/>
    </xf>
    <xf numFmtId="178" fontId="2" fillId="0" borderId="12" xfId="0" applyNumberFormat="1" applyFont="1" applyFill="1" applyBorder="1" applyAlignment="1">
      <alignment horizontal="distributed" vertical="center" wrapText="1"/>
    </xf>
    <xf numFmtId="178" fontId="2" fillId="0" borderId="7" xfId="0" applyNumberFormat="1" applyFont="1" applyFill="1" applyBorder="1" applyAlignment="1">
      <alignment horizontal="distributed" vertical="center" wrapText="1"/>
    </xf>
    <xf numFmtId="178" fontId="2" fillId="0" borderId="4" xfId="0" applyNumberFormat="1" applyFont="1" applyFill="1" applyBorder="1" applyAlignment="1">
      <alignment horizontal="distributed" vertical="center" wrapText="1"/>
    </xf>
    <xf numFmtId="178" fontId="2" fillId="0" borderId="8" xfId="0" applyNumberFormat="1" applyFont="1" applyFill="1" applyBorder="1" applyAlignment="1">
      <alignment horizontal="distributed" vertical="center" wrapText="1"/>
    </xf>
    <xf numFmtId="178" fontId="6" fillId="0" borderId="5" xfId="0" applyNumberFormat="1" applyFont="1" applyFill="1" applyBorder="1" applyAlignment="1">
      <alignment horizontal="distributed" vertical="center" wrapText="1"/>
    </xf>
    <xf numFmtId="178" fontId="6" fillId="0" borderId="21" xfId="0" applyNumberFormat="1" applyFont="1" applyFill="1" applyBorder="1" applyAlignment="1">
      <alignment horizontal="distributed" vertical="center" wrapText="1"/>
    </xf>
    <xf numFmtId="178" fontId="29" fillId="0" borderId="14" xfId="0" applyNumberFormat="1" applyFont="1" applyFill="1" applyBorder="1" applyAlignment="1">
      <alignment horizontal="center" vertical="center" wrapText="1"/>
    </xf>
    <xf numFmtId="178" fontId="29" fillId="0" borderId="16" xfId="0" applyNumberFormat="1" applyFont="1" applyFill="1" applyBorder="1" applyAlignment="1">
      <alignment horizontal="center" vertical="center" wrapText="1"/>
    </xf>
    <xf numFmtId="178" fontId="6" fillId="0" borderId="9" xfId="0" applyNumberFormat="1" applyFont="1" applyFill="1" applyBorder="1" applyAlignment="1">
      <alignment horizontal="distributed" vertical="center" wrapText="1"/>
    </xf>
    <xf numFmtId="178" fontId="29" fillId="0" borderId="5" xfId="0" applyNumberFormat="1" applyFont="1" applyFill="1" applyBorder="1" applyAlignment="1">
      <alignment horizontal="center" vertical="center" wrapText="1"/>
    </xf>
    <xf numFmtId="178" fontId="7" fillId="0" borderId="0" xfId="0" applyNumberFormat="1" applyFont="1" applyFill="1" applyAlignment="1">
      <alignment horizontal="left" vertical="center" wrapText="1"/>
    </xf>
    <xf numFmtId="0" fontId="0" fillId="0" borderId="26"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4" xfId="0" applyFill="1" applyBorder="1" applyAlignment="1">
      <alignment horizontal="center" vertical="center" wrapText="1"/>
    </xf>
    <xf numFmtId="0" fontId="0" fillId="0" borderId="8" xfId="0" applyFill="1" applyBorder="1" applyAlignment="1">
      <alignment horizontal="center" vertical="center" wrapText="1"/>
    </xf>
    <xf numFmtId="179" fontId="2" fillId="0" borderId="16" xfId="0" applyNumberFormat="1" applyFont="1" applyFill="1" applyBorder="1" applyAlignment="1">
      <alignment horizontal="center" vertical="center" wrapText="1"/>
    </xf>
    <xf numFmtId="179" fontId="2" fillId="0" borderId="18" xfId="0" applyNumberFormat="1"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38" xfId="0" applyFill="1" applyBorder="1" applyAlignment="1">
      <alignment horizontal="center" vertical="center" wrapText="1"/>
    </xf>
    <xf numFmtId="0" fontId="12" fillId="0"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7" xfId="0" applyFill="1" applyBorder="1" applyAlignment="1">
      <alignment horizontal="center" vertical="center" wrapText="1"/>
    </xf>
    <xf numFmtId="0" fontId="2" fillId="0" borderId="0" xfId="0" applyFont="1" applyFill="1" applyBorder="1" applyAlignment="1">
      <alignment horizontal="distributed" vertical="center" wrapText="1"/>
    </xf>
    <xf numFmtId="0" fontId="2" fillId="0" borderId="12" xfId="0" applyFont="1" applyFill="1" applyBorder="1" applyAlignment="1">
      <alignment horizontal="distributed"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0" xfId="10" applyFont="1" applyAlignment="1">
      <alignment horizontal="center" vertical="center"/>
    </xf>
    <xf numFmtId="0" fontId="2" fillId="0" borderId="1" xfId="10" applyFont="1" applyBorder="1" applyAlignment="1">
      <alignment horizontal="right" vertical="center"/>
    </xf>
    <xf numFmtId="0" fontId="2" fillId="0" borderId="16" xfId="11" applyFont="1" applyFill="1" applyBorder="1" applyAlignment="1">
      <alignment horizontal="center" vertical="center"/>
    </xf>
    <xf numFmtId="0" fontId="2" fillId="0" borderId="22" xfId="11" applyFont="1" applyFill="1" applyBorder="1" applyAlignment="1">
      <alignment horizontal="center" vertical="center"/>
    </xf>
    <xf numFmtId="0" fontId="2" fillId="0" borderId="19" xfId="11" applyFont="1" applyFill="1" applyBorder="1" applyAlignment="1">
      <alignment horizontal="center" vertical="center"/>
    </xf>
    <xf numFmtId="0" fontId="5" fillId="0" borderId="10" xfId="0" applyFont="1" applyFill="1" applyBorder="1" applyAlignment="1">
      <alignment horizontal="distributed" vertical="center" wrapText="1"/>
    </xf>
    <xf numFmtId="0" fontId="5" fillId="0" borderId="11" xfId="0" applyFont="1" applyFill="1" applyBorder="1" applyAlignment="1">
      <alignment horizontal="distributed" vertical="center" wrapText="1"/>
    </xf>
    <xf numFmtId="0" fontId="11" fillId="0" borderId="0" xfId="0" applyFont="1" applyFill="1" applyBorder="1" applyAlignment="1">
      <alignment horizontal="distributed" vertical="center" wrapText="1"/>
    </xf>
    <xf numFmtId="0" fontId="11" fillId="0" borderId="12" xfId="0" applyFont="1" applyFill="1" applyBorder="1" applyAlignment="1">
      <alignment horizontal="distributed" vertical="center" wrapText="1"/>
    </xf>
    <xf numFmtId="0" fontId="2" fillId="0" borderId="17" xfId="0" applyFont="1" applyFill="1" applyBorder="1" applyAlignment="1">
      <alignment horizontal="center" vertical="center" wrapText="1"/>
    </xf>
    <xf numFmtId="0" fontId="2" fillId="0" borderId="2" xfId="0" applyFont="1" applyFill="1" applyBorder="1" applyAlignment="1">
      <alignment horizontal="distributed" vertical="center" wrapText="1"/>
    </xf>
    <xf numFmtId="0" fontId="2" fillId="0" borderId="6" xfId="0" applyFont="1" applyFill="1" applyBorder="1" applyAlignment="1">
      <alignment horizontal="distributed" vertical="center" wrapText="1"/>
    </xf>
    <xf numFmtId="0" fontId="2" fillId="0" borderId="23"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5" xfId="0" applyFont="1" applyFill="1" applyBorder="1" applyAlignment="1">
      <alignment horizontal="distributed" vertical="center" wrapText="1"/>
    </xf>
    <xf numFmtId="0" fontId="2" fillId="0" borderId="21" xfId="0" applyFont="1" applyFill="1" applyBorder="1" applyAlignment="1">
      <alignment horizontal="distributed" vertical="center" wrapText="1"/>
    </xf>
    <xf numFmtId="0" fontId="2" fillId="0" borderId="9" xfId="0" applyFont="1" applyFill="1" applyBorder="1" applyAlignment="1">
      <alignment horizontal="distributed"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right" vertical="center" wrapText="1"/>
    </xf>
    <xf numFmtId="178" fontId="2" fillId="0" borderId="23" xfId="0" applyNumberFormat="1" applyFont="1" applyFill="1" applyBorder="1" applyAlignment="1">
      <alignment horizontal="center" vertical="center" wrapText="1"/>
    </xf>
    <xf numFmtId="179" fontId="1" fillId="0" borderId="0" xfId="0" applyNumberFormat="1" applyFont="1" applyFill="1" applyAlignment="1">
      <alignment horizontal="left" vertical="center" wrapText="1"/>
    </xf>
    <xf numFmtId="181" fontId="2" fillId="2" borderId="1" xfId="0" applyNumberFormat="1" applyFont="1" applyFill="1" applyBorder="1" applyAlignment="1">
      <alignment horizontal="center" vertical="center" wrapText="1"/>
    </xf>
  </cellXfs>
  <cellStyles count="12">
    <cellStyle name="20% - 着色 5" xfId="3"/>
    <cellStyle name="40% - 着色 4" xfId="4"/>
    <cellStyle name="40% - 着色 5" xfId="5"/>
    <cellStyle name="60% - 着色 2" xfId="1"/>
    <cellStyle name="常规" xfId="0" builtinId="0"/>
    <cellStyle name="常规 2" xfId="8"/>
    <cellStyle name="常规_Sheet1" xfId="9"/>
    <cellStyle name="常规_分县区国内生产总值" xfId="7"/>
    <cellStyle name="常规_分县区三次产业构成" xfId="10"/>
    <cellStyle name="常规_历年地区生产总值" xfId="11"/>
    <cellStyle name="着色 1" xfId="2"/>
    <cellStyle name="着色 5" xfId="6"/>
  </cellStyles>
  <dxfs count="0"/>
  <tableStyles count="0" defaultTableStyle="TableStyleMedium2" defaultPivotStyle="PivotStyleLight16"/>
  <colors>
    <mruColors>
      <color rgb="FFFFFFFF"/>
      <color rgb="FFFFCC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F123"/>
  <sheetViews>
    <sheetView showGridLines="0" showZeros="0" workbookViewId="0">
      <pane xSplit="1" ySplit="4" topLeftCell="B5" activePane="bottomRight" state="frozenSplit"/>
      <selection activeCell="D8" sqref="D8"/>
      <selection pane="topRight" activeCell="D8" sqref="D8"/>
      <selection pane="bottomLeft" activeCell="D8" sqref="D8"/>
      <selection pane="bottomRight" activeCell="D8" sqref="D8"/>
    </sheetView>
  </sheetViews>
  <sheetFormatPr defaultColWidth="9" defaultRowHeight="18.95" customHeight="1" x14ac:dyDescent="0.15"/>
  <cols>
    <col min="1" max="1" width="9" style="162" customWidth="1"/>
    <col min="2" max="6" width="15.125" style="163" customWidth="1"/>
    <col min="7" max="7" width="9" style="163" customWidth="1"/>
    <col min="8" max="16384" width="9" style="163"/>
  </cols>
  <sheetData>
    <row r="1" spans="1:6" s="49" customFormat="1" ht="24.95" customHeight="1" x14ac:dyDescent="0.15">
      <c r="A1" s="249" t="s">
        <v>0</v>
      </c>
      <c r="B1" s="249"/>
      <c r="C1" s="249"/>
      <c r="D1" s="249"/>
      <c r="E1" s="249"/>
      <c r="F1" s="249"/>
    </row>
    <row r="2" spans="1:6" s="6" customFormat="1" ht="20.100000000000001" customHeight="1" x14ac:dyDescent="0.15">
      <c r="A2" s="164"/>
      <c r="E2" s="250"/>
      <c r="F2" s="250"/>
    </row>
    <row r="3" spans="1:6" s="6" customFormat="1" ht="24.95" customHeight="1" x14ac:dyDescent="0.15">
      <c r="A3" s="247" t="s">
        <v>1</v>
      </c>
      <c r="B3" s="241" t="s">
        <v>2</v>
      </c>
      <c r="C3" s="241" t="s">
        <v>3</v>
      </c>
      <c r="D3" s="241" t="s">
        <v>4</v>
      </c>
      <c r="E3" s="243" t="s">
        <v>5</v>
      </c>
      <c r="F3" s="245" t="s">
        <v>6</v>
      </c>
    </row>
    <row r="4" spans="1:6" s="6" customFormat="1" ht="24.95" customHeight="1" x14ac:dyDescent="0.15">
      <c r="A4" s="248"/>
      <c r="B4" s="242"/>
      <c r="C4" s="242"/>
      <c r="D4" s="242"/>
      <c r="E4" s="244"/>
      <c r="F4" s="246"/>
    </row>
    <row r="5" spans="1:6" s="21" customFormat="1" ht="15" customHeight="1" x14ac:dyDescent="0.15">
      <c r="A5" s="165">
        <v>1952</v>
      </c>
      <c r="B5" s="18">
        <v>534</v>
      </c>
      <c r="C5" s="18"/>
      <c r="D5" s="18"/>
      <c r="E5" s="18"/>
      <c r="F5" s="18"/>
    </row>
    <row r="6" spans="1:6" s="21" customFormat="1" ht="15" customHeight="1" x14ac:dyDescent="0.15">
      <c r="A6" s="51"/>
      <c r="B6" s="18"/>
      <c r="C6" s="18"/>
      <c r="D6" s="18"/>
      <c r="E6" s="18"/>
      <c r="F6" s="18"/>
    </row>
    <row r="7" spans="1:6" s="21" customFormat="1" ht="15" customHeight="1" x14ac:dyDescent="0.15">
      <c r="A7" s="51">
        <v>1953</v>
      </c>
      <c r="B7" s="18">
        <v>572</v>
      </c>
      <c r="C7" s="18"/>
      <c r="D7" s="18"/>
      <c r="E7" s="18"/>
      <c r="F7" s="18"/>
    </row>
    <row r="8" spans="1:6" s="21" customFormat="1" ht="15" customHeight="1" x14ac:dyDescent="0.15">
      <c r="A8" s="51">
        <v>1954</v>
      </c>
      <c r="B8" s="18">
        <v>755</v>
      </c>
      <c r="C8" s="18"/>
      <c r="D8" s="18"/>
      <c r="E8" s="18"/>
      <c r="F8" s="18"/>
    </row>
    <row r="9" spans="1:6" s="21" customFormat="1" ht="15" customHeight="1" x14ac:dyDescent="0.15">
      <c r="A9" s="51">
        <v>1955</v>
      </c>
      <c r="B9" s="18">
        <v>841</v>
      </c>
      <c r="C9" s="18"/>
      <c r="D9" s="18"/>
      <c r="E9" s="18"/>
      <c r="F9" s="18"/>
    </row>
    <row r="10" spans="1:6" s="21" customFormat="1" ht="15" customHeight="1" x14ac:dyDescent="0.15">
      <c r="A10" s="51">
        <v>1956</v>
      </c>
      <c r="B10" s="18">
        <v>799</v>
      </c>
      <c r="C10" s="18"/>
      <c r="D10" s="18"/>
      <c r="E10" s="18"/>
      <c r="F10" s="18"/>
    </row>
    <row r="11" spans="1:6" s="21" customFormat="1" ht="15" customHeight="1" x14ac:dyDescent="0.15">
      <c r="A11" s="51">
        <v>1957</v>
      </c>
      <c r="B11" s="18">
        <v>756</v>
      </c>
      <c r="C11" s="18"/>
      <c r="D11" s="18"/>
      <c r="E11" s="18"/>
      <c r="F11" s="18"/>
    </row>
    <row r="12" spans="1:6" s="21" customFormat="1" ht="15" customHeight="1" x14ac:dyDescent="0.15">
      <c r="A12" s="51"/>
      <c r="B12" s="18"/>
      <c r="C12" s="18"/>
      <c r="D12" s="18"/>
      <c r="E12" s="18"/>
      <c r="F12" s="18"/>
    </row>
    <row r="13" spans="1:6" s="21" customFormat="1" ht="15" customHeight="1" x14ac:dyDescent="0.15">
      <c r="A13" s="51">
        <v>1958</v>
      </c>
      <c r="B13" s="18">
        <v>2000</v>
      </c>
      <c r="C13" s="18"/>
      <c r="D13" s="18"/>
      <c r="E13" s="18"/>
      <c r="F13" s="18"/>
    </row>
    <row r="14" spans="1:6" s="21" customFormat="1" ht="15" customHeight="1" x14ac:dyDescent="0.15">
      <c r="A14" s="51">
        <v>1959</v>
      </c>
      <c r="B14" s="18">
        <v>1105</v>
      </c>
      <c r="C14" s="18"/>
      <c r="D14" s="18"/>
      <c r="E14" s="18"/>
      <c r="F14" s="18"/>
    </row>
    <row r="15" spans="1:6" s="21" customFormat="1" ht="15" customHeight="1" x14ac:dyDescent="0.15">
      <c r="A15" s="51">
        <v>1960</v>
      </c>
      <c r="B15" s="18">
        <v>933</v>
      </c>
      <c r="C15" s="18"/>
      <c r="D15" s="18"/>
      <c r="E15" s="18"/>
      <c r="F15" s="18"/>
    </row>
    <row r="16" spans="1:6" s="21" customFormat="1" ht="15" customHeight="1" x14ac:dyDescent="0.15">
      <c r="A16" s="51">
        <v>1961</v>
      </c>
      <c r="B16" s="18">
        <v>818</v>
      </c>
      <c r="C16" s="18"/>
      <c r="D16" s="18"/>
      <c r="E16" s="18"/>
      <c r="F16" s="18"/>
    </row>
    <row r="17" spans="1:6" s="21" customFormat="1" ht="15" customHeight="1" x14ac:dyDescent="0.15">
      <c r="A17" s="51">
        <v>1962</v>
      </c>
      <c r="B17" s="18">
        <v>796</v>
      </c>
      <c r="C17" s="18"/>
      <c r="D17" s="18"/>
      <c r="E17" s="18"/>
      <c r="F17" s="18"/>
    </row>
    <row r="18" spans="1:6" s="21" customFormat="1" ht="15" customHeight="1" x14ac:dyDescent="0.15">
      <c r="A18" s="51"/>
      <c r="B18" s="18"/>
      <c r="C18" s="18"/>
      <c r="D18" s="18"/>
      <c r="E18" s="18"/>
      <c r="F18" s="18"/>
    </row>
    <row r="19" spans="1:6" s="21" customFormat="1" ht="15" customHeight="1" x14ac:dyDescent="0.15">
      <c r="A19" s="51">
        <v>1963</v>
      </c>
      <c r="B19" s="18">
        <v>641</v>
      </c>
      <c r="C19" s="18"/>
      <c r="D19" s="18"/>
      <c r="E19" s="18"/>
      <c r="F19" s="18"/>
    </row>
    <row r="20" spans="1:6" s="21" customFormat="1" ht="15" customHeight="1" x14ac:dyDescent="0.15">
      <c r="A20" s="51">
        <v>1964</v>
      </c>
      <c r="B20" s="18">
        <v>630</v>
      </c>
      <c r="C20" s="18"/>
      <c r="D20" s="18"/>
      <c r="E20" s="18"/>
      <c r="F20" s="18"/>
    </row>
    <row r="21" spans="1:6" s="21" customFormat="1" ht="15" customHeight="1" x14ac:dyDescent="0.15">
      <c r="A21" s="51">
        <v>1965</v>
      </c>
      <c r="B21" s="18">
        <v>617</v>
      </c>
      <c r="C21" s="18"/>
      <c r="D21" s="18"/>
      <c r="E21" s="18"/>
      <c r="F21" s="18"/>
    </row>
    <row r="22" spans="1:6" s="21" customFormat="1" ht="15" customHeight="1" x14ac:dyDescent="0.15">
      <c r="A22" s="51"/>
      <c r="B22" s="18"/>
      <c r="C22" s="18"/>
      <c r="D22" s="18"/>
      <c r="E22" s="18"/>
      <c r="F22" s="18"/>
    </row>
    <row r="23" spans="1:6" s="21" customFormat="1" ht="15" customHeight="1" x14ac:dyDescent="0.15">
      <c r="A23" s="51">
        <v>1966</v>
      </c>
      <c r="B23" s="18">
        <v>603</v>
      </c>
      <c r="C23" s="18"/>
      <c r="D23" s="18"/>
      <c r="E23" s="18"/>
      <c r="F23" s="18"/>
    </row>
    <row r="24" spans="1:6" s="21" customFormat="1" ht="15" customHeight="1" x14ac:dyDescent="0.15">
      <c r="A24" s="51">
        <v>1967</v>
      </c>
      <c r="B24" s="18">
        <v>604</v>
      </c>
      <c r="C24" s="18"/>
      <c r="D24" s="18"/>
      <c r="E24" s="18"/>
      <c r="F24" s="18"/>
    </row>
    <row r="25" spans="1:6" s="21" customFormat="1" ht="15" customHeight="1" x14ac:dyDescent="0.15">
      <c r="A25" s="51">
        <v>1968</v>
      </c>
      <c r="B25" s="18">
        <v>581</v>
      </c>
      <c r="C25" s="18"/>
      <c r="D25" s="18"/>
      <c r="E25" s="18"/>
      <c r="F25" s="18"/>
    </row>
    <row r="26" spans="1:6" s="21" customFormat="1" ht="15" customHeight="1" x14ac:dyDescent="0.15">
      <c r="A26" s="51">
        <v>1969</v>
      </c>
      <c r="B26" s="18">
        <v>588</v>
      </c>
      <c r="C26" s="18"/>
      <c r="D26" s="18"/>
      <c r="E26" s="18"/>
      <c r="F26" s="18"/>
    </row>
    <row r="27" spans="1:6" s="21" customFormat="1" ht="15" customHeight="1" x14ac:dyDescent="0.15">
      <c r="A27" s="51">
        <v>1970</v>
      </c>
      <c r="B27" s="18">
        <v>879</v>
      </c>
      <c r="C27" s="18"/>
      <c r="D27" s="18"/>
      <c r="E27" s="18"/>
      <c r="F27" s="18"/>
    </row>
    <row r="28" spans="1:6" s="21" customFormat="1" ht="15" customHeight="1" x14ac:dyDescent="0.15">
      <c r="A28" s="51"/>
      <c r="B28" s="18"/>
      <c r="C28" s="18"/>
      <c r="D28" s="18"/>
      <c r="E28" s="18"/>
      <c r="F28" s="18"/>
    </row>
    <row r="29" spans="1:6" s="21" customFormat="1" ht="15" customHeight="1" x14ac:dyDescent="0.15">
      <c r="A29" s="51">
        <v>1971</v>
      </c>
      <c r="B29" s="18">
        <v>958</v>
      </c>
      <c r="C29" s="18"/>
      <c r="D29" s="18"/>
      <c r="E29" s="18"/>
      <c r="F29" s="18"/>
    </row>
    <row r="30" spans="1:6" s="159" customFormat="1" ht="15" customHeight="1" x14ac:dyDescent="0.15">
      <c r="A30" s="51">
        <v>1972</v>
      </c>
      <c r="B30" s="18">
        <v>1031</v>
      </c>
      <c r="C30" s="18"/>
      <c r="D30" s="18"/>
      <c r="E30" s="18"/>
      <c r="F30" s="18"/>
    </row>
    <row r="31" spans="1:6" s="159" customFormat="1" ht="15" customHeight="1" x14ac:dyDescent="0.15">
      <c r="A31" s="51">
        <v>1973</v>
      </c>
      <c r="B31" s="18">
        <v>1057</v>
      </c>
      <c r="C31" s="18"/>
      <c r="D31" s="18"/>
      <c r="E31" s="18"/>
      <c r="F31" s="18"/>
    </row>
    <row r="32" spans="1:6" s="159" customFormat="1" ht="15" customHeight="1" x14ac:dyDescent="0.15">
      <c r="A32" s="51">
        <v>1974</v>
      </c>
      <c r="B32" s="18">
        <v>1066</v>
      </c>
      <c r="C32" s="18"/>
      <c r="D32" s="18"/>
      <c r="E32" s="18"/>
      <c r="F32" s="18"/>
    </row>
    <row r="33" spans="1:6" s="159" customFormat="1" ht="15" customHeight="1" x14ac:dyDescent="0.15">
      <c r="A33" s="51">
        <v>1975</v>
      </c>
      <c r="B33" s="18">
        <v>1202</v>
      </c>
      <c r="C33" s="18"/>
      <c r="D33" s="18"/>
      <c r="E33" s="18">
        <v>33859</v>
      </c>
      <c r="F33" s="18"/>
    </row>
    <row r="34" spans="1:6" s="159" customFormat="1" ht="15" customHeight="1" x14ac:dyDescent="0.15">
      <c r="A34" s="51"/>
      <c r="B34" s="18"/>
      <c r="C34" s="18"/>
      <c r="D34" s="18"/>
      <c r="E34" s="18"/>
      <c r="F34" s="18"/>
    </row>
    <row r="35" spans="1:6" s="159" customFormat="1" ht="15" customHeight="1" x14ac:dyDescent="0.15">
      <c r="A35" s="51">
        <v>1976</v>
      </c>
      <c r="B35" s="18">
        <v>1256</v>
      </c>
      <c r="C35" s="18"/>
      <c r="D35" s="18"/>
      <c r="E35" s="18">
        <v>8435</v>
      </c>
      <c r="F35" s="18"/>
    </row>
    <row r="36" spans="1:6" s="159" customFormat="1" ht="15" customHeight="1" x14ac:dyDescent="0.15">
      <c r="A36" s="51">
        <v>1977</v>
      </c>
      <c r="B36" s="18">
        <v>1310</v>
      </c>
      <c r="C36" s="18"/>
      <c r="D36" s="18"/>
      <c r="E36" s="18">
        <v>5727</v>
      </c>
      <c r="F36" s="18"/>
    </row>
    <row r="37" spans="1:6" s="159" customFormat="1" ht="15" customHeight="1" x14ac:dyDescent="0.15">
      <c r="A37" s="51">
        <v>1978</v>
      </c>
      <c r="B37" s="18">
        <v>1353</v>
      </c>
      <c r="C37" s="18"/>
      <c r="D37" s="18">
        <v>238900</v>
      </c>
      <c r="E37" s="18">
        <v>29922</v>
      </c>
      <c r="F37" s="18"/>
    </row>
    <row r="38" spans="1:6" s="159" customFormat="1" ht="15" customHeight="1" x14ac:dyDescent="0.15">
      <c r="A38" s="51">
        <v>1979</v>
      </c>
      <c r="B38" s="18">
        <v>1497</v>
      </c>
      <c r="C38" s="18"/>
      <c r="D38" s="18">
        <v>260323</v>
      </c>
      <c r="E38" s="18">
        <v>44143</v>
      </c>
      <c r="F38" s="18"/>
    </row>
    <row r="39" spans="1:6" s="159" customFormat="1" ht="15" customHeight="1" x14ac:dyDescent="0.15">
      <c r="A39" s="51">
        <v>1980</v>
      </c>
      <c r="B39" s="18">
        <v>1707</v>
      </c>
      <c r="C39" s="18"/>
      <c r="D39" s="18">
        <v>287693</v>
      </c>
      <c r="E39" s="18">
        <v>43662</v>
      </c>
      <c r="F39" s="18"/>
    </row>
    <row r="40" spans="1:6" s="160" customFormat="1" ht="15" customHeight="1" x14ac:dyDescent="0.15">
      <c r="A40" s="51"/>
      <c r="B40" s="18"/>
      <c r="C40" s="18"/>
      <c r="D40" s="18"/>
      <c r="E40" s="18"/>
      <c r="F40" s="18"/>
    </row>
    <row r="41" spans="1:6" s="160" customFormat="1" ht="15" customHeight="1" x14ac:dyDescent="0.15">
      <c r="A41" s="51">
        <v>1981</v>
      </c>
      <c r="B41" s="18">
        <v>1716</v>
      </c>
      <c r="C41" s="18"/>
      <c r="D41" s="18">
        <v>278416</v>
      </c>
      <c r="E41" s="18">
        <v>42378</v>
      </c>
      <c r="F41" s="18"/>
    </row>
    <row r="42" spans="1:6" s="160" customFormat="1" ht="15" customHeight="1" x14ac:dyDescent="0.15">
      <c r="A42" s="51">
        <v>1982</v>
      </c>
      <c r="B42" s="18">
        <v>1732</v>
      </c>
      <c r="C42" s="18"/>
      <c r="D42" s="18">
        <v>308917</v>
      </c>
      <c r="E42" s="18">
        <v>39400</v>
      </c>
      <c r="F42" s="18"/>
    </row>
    <row r="43" spans="1:6" s="160" customFormat="1" ht="15" customHeight="1" x14ac:dyDescent="0.15">
      <c r="A43" s="51">
        <v>1983</v>
      </c>
      <c r="B43" s="18">
        <v>1795</v>
      </c>
      <c r="C43" s="18"/>
      <c r="D43" s="18">
        <v>406800</v>
      </c>
      <c r="E43" s="18"/>
      <c r="F43" s="18"/>
    </row>
    <row r="44" spans="1:6" s="160" customFormat="1" ht="15" customHeight="1" x14ac:dyDescent="0.15">
      <c r="A44" s="51">
        <v>1984</v>
      </c>
      <c r="B44" s="18">
        <v>2348</v>
      </c>
      <c r="C44" s="18"/>
      <c r="D44" s="18">
        <v>449800</v>
      </c>
      <c r="E44" s="18"/>
      <c r="F44" s="18"/>
    </row>
    <row r="45" spans="1:6" s="160" customFormat="1" ht="15" customHeight="1" x14ac:dyDescent="0.15">
      <c r="A45" s="166">
        <v>1985</v>
      </c>
      <c r="B45" s="9">
        <v>2549</v>
      </c>
      <c r="C45" s="9"/>
      <c r="D45" s="9">
        <v>565500</v>
      </c>
      <c r="E45" s="9">
        <v>55885</v>
      </c>
      <c r="F45" s="9"/>
    </row>
    <row r="46" spans="1:6" s="161" customFormat="1" ht="24.95" customHeight="1" x14ac:dyDescent="0.15">
      <c r="A46" s="249" t="s">
        <v>7</v>
      </c>
      <c r="B46" s="249"/>
      <c r="C46" s="249"/>
      <c r="D46" s="249"/>
      <c r="E46" s="249"/>
      <c r="F46" s="249"/>
    </row>
    <row r="47" spans="1:6" s="38" customFormat="1" ht="20.100000000000001" customHeight="1" x14ac:dyDescent="0.15">
      <c r="A47" s="164"/>
      <c r="B47" s="6"/>
      <c r="C47" s="6"/>
      <c r="D47" s="6"/>
      <c r="E47" s="250"/>
      <c r="F47" s="250"/>
    </row>
    <row r="48" spans="1:6" s="38" customFormat="1" ht="23.25" customHeight="1" x14ac:dyDescent="0.15">
      <c r="A48" s="247" t="s">
        <v>8</v>
      </c>
      <c r="B48" s="241" t="s">
        <v>2</v>
      </c>
      <c r="C48" s="241" t="s">
        <v>3</v>
      </c>
      <c r="D48" s="241" t="s">
        <v>4</v>
      </c>
      <c r="E48" s="243" t="s">
        <v>5</v>
      </c>
      <c r="F48" s="245" t="s">
        <v>6</v>
      </c>
    </row>
    <row r="49" spans="1:6" s="38" customFormat="1" ht="23.25" customHeight="1" x14ac:dyDescent="0.15">
      <c r="A49" s="248"/>
      <c r="B49" s="242"/>
      <c r="C49" s="242"/>
      <c r="D49" s="242"/>
      <c r="E49" s="244"/>
      <c r="F49" s="246"/>
    </row>
    <row r="50" spans="1:6" s="160" customFormat="1" ht="14.85" customHeight="1" x14ac:dyDescent="0.15">
      <c r="A50" s="51">
        <v>1986</v>
      </c>
      <c r="B50" s="18">
        <v>2774</v>
      </c>
      <c r="C50" s="18"/>
      <c r="D50" s="18">
        <v>638600</v>
      </c>
      <c r="E50" s="18"/>
      <c r="F50" s="18"/>
    </row>
    <row r="51" spans="1:6" s="160" customFormat="1" ht="14.85" customHeight="1" x14ac:dyDescent="0.15">
      <c r="A51" s="51">
        <v>1987</v>
      </c>
      <c r="B51" s="18">
        <v>2990</v>
      </c>
      <c r="C51" s="18"/>
      <c r="D51" s="18">
        <v>739200</v>
      </c>
      <c r="E51" s="18"/>
      <c r="F51" s="18"/>
    </row>
    <row r="52" spans="1:6" s="160" customFormat="1" ht="14.85" customHeight="1" x14ac:dyDescent="0.15">
      <c r="A52" s="51">
        <v>1988</v>
      </c>
      <c r="B52" s="18">
        <v>3097</v>
      </c>
      <c r="C52" s="18"/>
      <c r="D52" s="18">
        <v>947700</v>
      </c>
      <c r="E52" s="18"/>
      <c r="F52" s="18"/>
    </row>
    <row r="53" spans="1:6" s="160" customFormat="1" ht="14.85" customHeight="1" x14ac:dyDescent="0.15">
      <c r="A53" s="51">
        <v>1989</v>
      </c>
      <c r="B53" s="18">
        <v>3189</v>
      </c>
      <c r="C53" s="18"/>
      <c r="D53" s="18">
        <v>1127800</v>
      </c>
      <c r="E53" s="18"/>
      <c r="F53" s="18"/>
    </row>
    <row r="54" spans="1:6" s="160" customFormat="1" ht="14.85" customHeight="1" x14ac:dyDescent="0.15">
      <c r="A54" s="51">
        <v>1990</v>
      </c>
      <c r="B54" s="18">
        <v>3301</v>
      </c>
      <c r="C54" s="18"/>
      <c r="D54" s="18">
        <v>1161500</v>
      </c>
      <c r="E54" s="18">
        <v>2075</v>
      </c>
      <c r="F54" s="18"/>
    </row>
    <row r="55" spans="1:6" s="160" customFormat="1" ht="14.85" customHeight="1" x14ac:dyDescent="0.15">
      <c r="A55" s="51"/>
      <c r="B55" s="18"/>
      <c r="C55" s="18"/>
      <c r="D55" s="18"/>
      <c r="E55" s="18"/>
      <c r="F55" s="18"/>
    </row>
    <row r="56" spans="1:6" s="160" customFormat="1" ht="14.85" customHeight="1" x14ac:dyDescent="0.15">
      <c r="A56" s="51">
        <v>1991</v>
      </c>
      <c r="B56" s="18">
        <v>3412</v>
      </c>
      <c r="C56" s="18"/>
      <c r="D56" s="18">
        <v>1474570</v>
      </c>
      <c r="E56" s="18">
        <v>25953</v>
      </c>
      <c r="F56" s="18"/>
    </row>
    <row r="57" spans="1:6" s="160" customFormat="1" ht="14.85" customHeight="1" x14ac:dyDescent="0.15">
      <c r="A57" s="51">
        <v>1992</v>
      </c>
      <c r="B57" s="18">
        <v>3615</v>
      </c>
      <c r="C57" s="18"/>
      <c r="D57" s="18">
        <v>2026600</v>
      </c>
      <c r="E57" s="18">
        <v>130700</v>
      </c>
      <c r="F57" s="18"/>
    </row>
    <row r="58" spans="1:6" s="160" customFormat="1" ht="14.85" customHeight="1" x14ac:dyDescent="0.15">
      <c r="A58" s="51">
        <v>1993</v>
      </c>
      <c r="B58" s="18">
        <v>3946</v>
      </c>
      <c r="C58" s="18">
        <v>139.9</v>
      </c>
      <c r="D58" s="18">
        <v>3242200</v>
      </c>
      <c r="E58" s="18">
        <v>227300</v>
      </c>
      <c r="F58" s="18"/>
    </row>
    <row r="59" spans="1:6" s="160" customFormat="1" ht="14.85" customHeight="1" x14ac:dyDescent="0.15">
      <c r="A59" s="51">
        <v>1994</v>
      </c>
      <c r="B59" s="18">
        <v>3812</v>
      </c>
      <c r="C59" s="18">
        <v>110.6</v>
      </c>
      <c r="D59" s="18">
        <v>3131500</v>
      </c>
      <c r="E59" s="18">
        <v>169700</v>
      </c>
      <c r="F59" s="18"/>
    </row>
    <row r="60" spans="1:6" s="160" customFormat="1" ht="14.85" customHeight="1" x14ac:dyDescent="0.15">
      <c r="A60" s="51">
        <v>1995</v>
      </c>
      <c r="B60" s="18">
        <v>4066</v>
      </c>
      <c r="C60" s="18">
        <v>110.5</v>
      </c>
      <c r="D60" s="18">
        <v>3643400</v>
      </c>
      <c r="E60" s="18">
        <v>85000</v>
      </c>
      <c r="F60" s="18"/>
    </row>
    <row r="61" spans="1:6" s="160" customFormat="1" ht="14.85" customHeight="1" x14ac:dyDescent="0.15">
      <c r="A61" s="51"/>
      <c r="B61" s="18"/>
      <c r="C61" s="18"/>
      <c r="D61" s="18"/>
      <c r="E61" s="18"/>
      <c r="F61" s="18"/>
    </row>
    <row r="62" spans="1:6" s="160" customFormat="1" ht="14.85" customHeight="1" x14ac:dyDescent="0.15">
      <c r="A62" s="51">
        <v>1996</v>
      </c>
      <c r="B62" s="18">
        <v>3761</v>
      </c>
      <c r="C62" s="18">
        <v>129.6</v>
      </c>
      <c r="D62" s="18">
        <v>4340244</v>
      </c>
      <c r="E62" s="18">
        <v>154500</v>
      </c>
      <c r="F62" s="18">
        <v>181.8</v>
      </c>
    </row>
    <row r="63" spans="1:6" s="160" customFormat="1" ht="14.85" customHeight="1" x14ac:dyDescent="0.15">
      <c r="A63" s="51">
        <v>1997</v>
      </c>
      <c r="B63" s="18">
        <v>3501</v>
      </c>
      <c r="C63" s="18">
        <v>121.5</v>
      </c>
      <c r="D63" s="18">
        <v>4739959</v>
      </c>
      <c r="E63" s="18">
        <v>179300</v>
      </c>
      <c r="F63" s="18">
        <v>116.1</v>
      </c>
    </row>
    <row r="64" spans="1:6" s="160" customFormat="1" ht="14.85" customHeight="1" x14ac:dyDescent="0.15">
      <c r="A64" s="51">
        <v>1998</v>
      </c>
      <c r="B64" s="18">
        <v>1056</v>
      </c>
      <c r="C64" s="18">
        <v>114.5</v>
      </c>
      <c r="D64" s="18">
        <v>4820905</v>
      </c>
      <c r="E64" s="18">
        <v>164679</v>
      </c>
      <c r="F64" s="18">
        <v>91.8</v>
      </c>
    </row>
    <row r="65" spans="1:6" s="160" customFormat="1" ht="14.85" customHeight="1" x14ac:dyDescent="0.15">
      <c r="A65" s="51">
        <v>1999</v>
      </c>
      <c r="B65" s="18">
        <v>1024</v>
      </c>
      <c r="C65" s="18">
        <v>115.1</v>
      </c>
      <c r="D65" s="18">
        <v>4883410</v>
      </c>
      <c r="E65" s="18">
        <v>252773</v>
      </c>
      <c r="F65" s="18">
        <v>153.5</v>
      </c>
    </row>
    <row r="66" spans="1:6" s="160" customFormat="1" ht="14.85" customHeight="1" x14ac:dyDescent="0.15">
      <c r="A66" s="51">
        <v>2000</v>
      </c>
      <c r="B66" s="18">
        <v>1032</v>
      </c>
      <c r="C66" s="18">
        <v>112.5</v>
      </c>
      <c r="D66" s="18">
        <v>5830916</v>
      </c>
      <c r="E66" s="18">
        <v>352916</v>
      </c>
      <c r="F66" s="18">
        <v>139.80000000000001</v>
      </c>
    </row>
    <row r="67" spans="1:6" s="160" customFormat="1" ht="14.85" customHeight="1" x14ac:dyDescent="0.15">
      <c r="A67" s="51"/>
      <c r="B67" s="18"/>
      <c r="C67" s="18"/>
      <c r="D67" s="18"/>
      <c r="E67" s="18"/>
      <c r="F67" s="18"/>
    </row>
    <row r="68" spans="1:6" s="160" customFormat="1" ht="14.85" customHeight="1" x14ac:dyDescent="0.15">
      <c r="A68" s="51">
        <v>2001</v>
      </c>
      <c r="B68" s="18">
        <v>1179</v>
      </c>
      <c r="C68" s="18">
        <v>112.2</v>
      </c>
      <c r="D68" s="18">
        <v>6683955</v>
      </c>
      <c r="E68" s="18">
        <v>358274</v>
      </c>
      <c r="F68" s="18">
        <v>113.6</v>
      </c>
    </row>
    <row r="69" spans="1:6" s="160" customFormat="1" ht="14.85" customHeight="1" x14ac:dyDescent="0.15">
      <c r="A69" s="51">
        <v>2002</v>
      </c>
      <c r="B69" s="18">
        <v>1164</v>
      </c>
      <c r="C69" s="18">
        <v>114.3</v>
      </c>
      <c r="D69" s="18">
        <v>8212599</v>
      </c>
      <c r="E69" s="18">
        <v>513857</v>
      </c>
      <c r="F69" s="18">
        <v>143.4</v>
      </c>
    </row>
    <row r="70" spans="1:6" s="160" customFormat="1" ht="14.85" customHeight="1" x14ac:dyDescent="0.15">
      <c r="A70" s="51">
        <v>2003</v>
      </c>
      <c r="B70" s="18">
        <v>1209</v>
      </c>
      <c r="C70" s="18">
        <v>125.7</v>
      </c>
      <c r="D70" s="18">
        <v>12403634</v>
      </c>
      <c r="E70" s="18">
        <v>941205</v>
      </c>
      <c r="F70" s="18">
        <v>183.2</v>
      </c>
    </row>
    <row r="71" spans="1:6" s="160" customFormat="1" ht="14.85" customHeight="1" x14ac:dyDescent="0.15">
      <c r="A71" s="51">
        <v>2004</v>
      </c>
      <c r="B71" s="18">
        <v>1473</v>
      </c>
      <c r="C71" s="18">
        <v>126.6</v>
      </c>
      <c r="D71" s="18">
        <v>21516986</v>
      </c>
      <c r="E71" s="18">
        <v>1400805</v>
      </c>
      <c r="F71" s="18">
        <v>148.80000000000001</v>
      </c>
    </row>
    <row r="72" spans="1:6" s="160" customFormat="1" ht="14.85" customHeight="1" x14ac:dyDescent="0.15">
      <c r="A72" s="51">
        <v>2005</v>
      </c>
      <c r="B72" s="18">
        <v>1505</v>
      </c>
      <c r="C72" s="18">
        <v>121.6</v>
      </c>
      <c r="D72" s="18">
        <v>27297708</v>
      </c>
      <c r="E72" s="18">
        <v>1985975</v>
      </c>
      <c r="F72" s="18">
        <v>141.80000000000001</v>
      </c>
    </row>
    <row r="73" spans="1:6" s="160" customFormat="1" ht="14.85" customHeight="1" x14ac:dyDescent="0.15">
      <c r="A73" s="51"/>
      <c r="B73" s="18"/>
      <c r="C73" s="18"/>
      <c r="D73" s="18"/>
      <c r="E73" s="18"/>
      <c r="F73" s="18"/>
    </row>
    <row r="74" spans="1:6" s="160" customFormat="1" ht="14.85" customHeight="1" x14ac:dyDescent="0.15">
      <c r="A74" s="51">
        <v>2006</v>
      </c>
      <c r="B74" s="18">
        <v>1481</v>
      </c>
      <c r="C74" s="18">
        <v>122.7</v>
      </c>
      <c r="D74" s="18">
        <v>32425037</v>
      </c>
      <c r="E74" s="18">
        <v>2790768</v>
      </c>
      <c r="F74" s="18">
        <v>140.5</v>
      </c>
    </row>
    <row r="75" spans="1:6" s="160" customFormat="1" ht="14.85" customHeight="1" x14ac:dyDescent="0.15">
      <c r="A75" s="51">
        <v>2007</v>
      </c>
      <c r="B75" s="18">
        <v>1379</v>
      </c>
      <c r="C75" s="167">
        <v>119</v>
      </c>
      <c r="D75" s="18">
        <v>41070031</v>
      </c>
      <c r="E75" s="18">
        <v>3739484</v>
      </c>
      <c r="F75" s="168">
        <v>134</v>
      </c>
    </row>
    <row r="76" spans="1:6" s="160" customFormat="1" ht="14.85" customHeight="1" x14ac:dyDescent="0.15">
      <c r="A76" s="51">
        <v>2008</v>
      </c>
      <c r="B76" s="18">
        <v>1633</v>
      </c>
      <c r="C76" s="18">
        <v>114.6</v>
      </c>
      <c r="D76" s="18">
        <v>56292096</v>
      </c>
      <c r="E76" s="18">
        <v>3421376</v>
      </c>
      <c r="F76" s="18">
        <v>105.3</v>
      </c>
    </row>
    <row r="77" spans="1:6" s="160" customFormat="1" ht="14.85" customHeight="1" x14ac:dyDescent="0.15">
      <c r="A77" s="51">
        <v>2009</v>
      </c>
      <c r="B77" s="18">
        <v>1684</v>
      </c>
      <c r="C77" s="18">
        <v>113.6</v>
      </c>
      <c r="D77" s="18">
        <v>59696559</v>
      </c>
      <c r="E77" s="18">
        <v>3604613</v>
      </c>
      <c r="F77" s="18">
        <v>105.4</v>
      </c>
    </row>
    <row r="78" spans="1:6" s="160" customFormat="1" ht="14.85" customHeight="1" x14ac:dyDescent="0.15">
      <c r="A78" s="51">
        <v>2010</v>
      </c>
      <c r="B78" s="18">
        <v>1568</v>
      </c>
      <c r="C78" s="18">
        <v>116.3</v>
      </c>
      <c r="D78" s="18">
        <v>79809509</v>
      </c>
      <c r="E78" s="18">
        <v>4565968</v>
      </c>
      <c r="F78" s="18">
        <v>126.8</v>
      </c>
    </row>
    <row r="79" spans="1:6" s="160" customFormat="1" ht="14.85" customHeight="1" x14ac:dyDescent="0.15">
      <c r="A79" s="51"/>
      <c r="B79" s="18"/>
      <c r="C79" s="18"/>
      <c r="D79" s="18"/>
      <c r="E79" s="18"/>
      <c r="F79" s="18"/>
    </row>
    <row r="80" spans="1:6" s="160" customFormat="1" ht="14.85" customHeight="1" x14ac:dyDescent="0.15">
      <c r="A80" s="51">
        <v>2011</v>
      </c>
      <c r="B80" s="18">
        <v>1288</v>
      </c>
      <c r="C80" s="18">
        <v>115.6</v>
      </c>
      <c r="D80" s="18">
        <v>95841177</v>
      </c>
      <c r="E80" s="18">
        <v>5793317</v>
      </c>
      <c r="F80" s="18">
        <v>126.9</v>
      </c>
    </row>
    <row r="81" spans="1:6" s="160" customFormat="1" ht="14.85" customHeight="1" x14ac:dyDescent="0.15">
      <c r="A81" s="51">
        <v>2012</v>
      </c>
      <c r="B81" s="18">
        <v>1311</v>
      </c>
      <c r="C81" s="18">
        <v>113.1</v>
      </c>
      <c r="D81" s="18">
        <v>103766917</v>
      </c>
      <c r="E81" s="18">
        <v>5891578</v>
      </c>
      <c r="F81" s="18">
        <v>101.7</v>
      </c>
    </row>
    <row r="82" spans="1:6" s="160" customFormat="1" ht="14.85" customHeight="1" x14ac:dyDescent="0.15">
      <c r="A82" s="51">
        <v>2013</v>
      </c>
      <c r="B82" s="18">
        <v>1347</v>
      </c>
      <c r="C82" s="18">
        <v>110.3</v>
      </c>
      <c r="D82" s="18">
        <v>110686711</v>
      </c>
      <c r="E82" s="18">
        <v>5649856</v>
      </c>
      <c r="F82" s="18">
        <v>106.4</v>
      </c>
    </row>
    <row r="83" spans="1:6" s="160" customFormat="1" ht="14.85" customHeight="1" x14ac:dyDescent="0.15">
      <c r="A83" s="51">
        <v>2014</v>
      </c>
      <c r="B83" s="18">
        <v>1598</v>
      </c>
      <c r="C83" s="18">
        <v>104.6</v>
      </c>
      <c r="D83" s="18">
        <v>109893413</v>
      </c>
      <c r="E83" s="18">
        <v>5029493</v>
      </c>
      <c r="F83" s="18">
        <v>85.5</v>
      </c>
    </row>
    <row r="84" spans="1:6" s="160" customFormat="1" ht="14.85" customHeight="1" x14ac:dyDescent="0.15">
      <c r="A84" s="51">
        <v>2015</v>
      </c>
      <c r="B84" s="18">
        <v>1595</v>
      </c>
      <c r="C84" s="18">
        <v>104.3</v>
      </c>
      <c r="D84" s="18">
        <v>96613869</v>
      </c>
      <c r="E84" s="18">
        <v>2454430</v>
      </c>
      <c r="F84" s="18">
        <v>48.8</v>
      </c>
    </row>
    <row r="85" spans="1:6" s="160" customFormat="1" ht="14.85" customHeight="1" x14ac:dyDescent="0.15">
      <c r="A85" s="51"/>
      <c r="B85" s="18"/>
      <c r="C85" s="18"/>
      <c r="D85" s="18"/>
      <c r="E85" s="18"/>
      <c r="F85" s="18"/>
    </row>
    <row r="86" spans="1:6" s="160" customFormat="1" ht="14.85" customHeight="1" x14ac:dyDescent="0.15">
      <c r="A86" s="51">
        <v>2016</v>
      </c>
      <c r="B86" s="18">
        <v>1432</v>
      </c>
      <c r="C86" s="167">
        <v>105</v>
      </c>
      <c r="D86" s="18">
        <v>101912993</v>
      </c>
      <c r="E86" s="18">
        <v>4381435</v>
      </c>
      <c r="F86" s="18">
        <v>178.5</v>
      </c>
    </row>
    <row r="87" spans="1:6" s="160" customFormat="1" ht="14.85" customHeight="1" x14ac:dyDescent="0.15">
      <c r="A87" s="51">
        <v>2017</v>
      </c>
      <c r="B87" s="18">
        <v>1630</v>
      </c>
      <c r="C87" s="18">
        <v>104.7</v>
      </c>
      <c r="D87" s="18">
        <v>94787807</v>
      </c>
      <c r="E87" s="18">
        <v>5601521</v>
      </c>
      <c r="F87" s="18">
        <v>127.8</v>
      </c>
    </row>
    <row r="88" spans="1:6" s="160" customFormat="1" ht="14.85" customHeight="1" x14ac:dyDescent="0.15">
      <c r="A88" s="51">
        <v>2018</v>
      </c>
      <c r="B88" s="18">
        <v>1627</v>
      </c>
      <c r="C88" s="18">
        <v>108.2</v>
      </c>
      <c r="D88" s="18">
        <v>103649363</v>
      </c>
      <c r="E88" s="18">
        <v>6144461</v>
      </c>
      <c r="F88" s="18">
        <v>109.7</v>
      </c>
    </row>
    <row r="89" spans="1:6" s="160" customFormat="1" ht="14.85" customHeight="1" x14ac:dyDescent="0.15">
      <c r="A89" s="166">
        <v>2019</v>
      </c>
      <c r="B89" s="9">
        <v>1761</v>
      </c>
      <c r="C89" s="9">
        <v>108.7</v>
      </c>
      <c r="D89" s="9">
        <v>105427700</v>
      </c>
      <c r="E89" s="9">
        <v>5876883</v>
      </c>
      <c r="F89" s="9">
        <v>95.6</v>
      </c>
    </row>
    <row r="90" spans="1:6" ht="12.75" customHeight="1" x14ac:dyDescent="0.15">
      <c r="A90" s="239" t="s">
        <v>511</v>
      </c>
      <c r="B90" s="239"/>
      <c r="C90" s="239"/>
      <c r="D90" s="239"/>
      <c r="E90" s="239"/>
      <c r="F90" s="239"/>
    </row>
    <row r="91" spans="1:6" ht="23.25" customHeight="1" x14ac:dyDescent="0.15">
      <c r="A91" s="240"/>
      <c r="B91" s="240"/>
      <c r="C91" s="240"/>
      <c r="D91" s="240"/>
      <c r="E91" s="240"/>
      <c r="F91" s="240"/>
    </row>
    <row r="94" spans="1:6" ht="17.100000000000001" customHeight="1" x14ac:dyDescent="0.15"/>
    <row r="95" spans="1:6" ht="17.100000000000001" customHeight="1" x14ac:dyDescent="0.15"/>
    <row r="96" spans="1:6"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row r="109" ht="17.100000000000001" customHeight="1" x14ac:dyDescent="0.15"/>
    <row r="110" ht="17.100000000000001" customHeight="1" x14ac:dyDescent="0.15"/>
    <row r="111" ht="17.100000000000001" customHeight="1" x14ac:dyDescent="0.15"/>
    <row r="112" ht="17.100000000000001" customHeight="1" x14ac:dyDescent="0.15"/>
    <row r="113" ht="17.100000000000001" customHeight="1" x14ac:dyDescent="0.15"/>
    <row r="114" ht="17.100000000000001" customHeight="1" x14ac:dyDescent="0.15"/>
    <row r="115" ht="17.100000000000001" customHeight="1" x14ac:dyDescent="0.15"/>
    <row r="116" ht="17.100000000000001" customHeight="1" x14ac:dyDescent="0.15"/>
    <row r="117" ht="17.100000000000001" customHeight="1" x14ac:dyDescent="0.15"/>
    <row r="118" ht="17.100000000000001" customHeight="1" x14ac:dyDescent="0.15"/>
    <row r="119" ht="17.100000000000001" customHeight="1" x14ac:dyDescent="0.15"/>
    <row r="120" ht="17.100000000000001" customHeight="1" x14ac:dyDescent="0.15"/>
    <row r="121" ht="17.100000000000001" customHeight="1" x14ac:dyDescent="0.15"/>
    <row r="122" ht="17.100000000000001" customHeight="1" x14ac:dyDescent="0.15"/>
    <row r="123" ht="17.100000000000001" customHeight="1" x14ac:dyDescent="0.15"/>
  </sheetData>
  <mergeCells count="17">
    <mergeCell ref="A1:F1"/>
    <mergeCell ref="E2:F2"/>
    <mergeCell ref="A46:F46"/>
    <mergeCell ref="E47:F47"/>
    <mergeCell ref="A3:A4"/>
    <mergeCell ref="D3:D4"/>
    <mergeCell ref="A90:F91"/>
    <mergeCell ref="D48:D49"/>
    <mergeCell ref="E3:E4"/>
    <mergeCell ref="E48:E49"/>
    <mergeCell ref="F3:F4"/>
    <mergeCell ref="F48:F49"/>
    <mergeCell ref="A48:A49"/>
    <mergeCell ref="B3:B4"/>
    <mergeCell ref="B48:B49"/>
    <mergeCell ref="C3:C4"/>
    <mergeCell ref="C48:C49"/>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V29"/>
  <sheetViews>
    <sheetView showGridLines="0" showZeros="0" workbookViewId="0">
      <selection activeCell="D8" sqref="D8"/>
    </sheetView>
  </sheetViews>
  <sheetFormatPr defaultColWidth="7.875" defaultRowHeight="14.25" x14ac:dyDescent="0.15"/>
  <cols>
    <col min="1" max="1" width="1.375" style="6" customWidth="1"/>
    <col min="2" max="2" width="15.625" style="6" customWidth="1"/>
    <col min="3" max="3" width="6.75" style="72" customWidth="1"/>
    <col min="4" max="4" width="7" style="72" customWidth="1"/>
    <col min="5" max="5" width="6.75" style="72" customWidth="1"/>
    <col min="6" max="6" width="7.25" style="72" customWidth="1"/>
    <col min="7" max="7" width="7.625" style="72" customWidth="1"/>
    <col min="8" max="8" width="5.875" style="72" customWidth="1"/>
    <col min="9" max="9" width="6.5" style="72" customWidth="1"/>
    <col min="10" max="11" width="6.125" style="72" customWidth="1"/>
    <col min="12" max="12" width="7.625" style="72" customWidth="1"/>
    <col min="13" max="256" width="7.875" style="72" customWidth="1"/>
  </cols>
  <sheetData>
    <row r="1" spans="1:12" ht="24.95" customHeight="1" x14ac:dyDescent="0.15">
      <c r="A1" s="328" t="s">
        <v>430</v>
      </c>
      <c r="B1" s="328"/>
      <c r="C1" s="328"/>
      <c r="D1" s="328"/>
      <c r="E1" s="328"/>
      <c r="F1" s="328"/>
      <c r="G1" s="328"/>
      <c r="H1" s="328"/>
      <c r="I1" s="328"/>
      <c r="J1" s="328"/>
      <c r="K1" s="328"/>
      <c r="L1" s="328"/>
    </row>
    <row r="2" spans="1:12" s="41" customFormat="1" ht="20.100000000000001" customHeight="1" x14ac:dyDescent="0.15">
      <c r="I2" s="329"/>
      <c r="J2" s="329"/>
      <c r="K2" s="329"/>
      <c r="L2" s="329"/>
    </row>
    <row r="3" spans="1:12" s="41" customFormat="1" ht="24.95" customHeight="1" x14ac:dyDescent="0.15">
      <c r="A3" s="326" t="s">
        <v>403</v>
      </c>
      <c r="B3" s="247"/>
      <c r="C3" s="330" t="s">
        <v>431</v>
      </c>
      <c r="D3" s="331"/>
      <c r="E3" s="331"/>
      <c r="F3" s="331"/>
      <c r="G3" s="332"/>
      <c r="H3" s="330" t="s">
        <v>429</v>
      </c>
      <c r="I3" s="331"/>
      <c r="J3" s="331"/>
      <c r="K3" s="331"/>
      <c r="L3" s="331"/>
    </row>
    <row r="4" spans="1:12" s="41" customFormat="1" ht="24.95" customHeight="1" x14ac:dyDescent="0.15">
      <c r="A4" s="327"/>
      <c r="B4" s="248"/>
      <c r="C4" s="73">
        <v>2015</v>
      </c>
      <c r="D4" s="73">
        <v>2016</v>
      </c>
      <c r="E4" s="73">
        <v>2017</v>
      </c>
      <c r="F4" s="73">
        <v>2018</v>
      </c>
      <c r="G4" s="73">
        <v>2019</v>
      </c>
      <c r="H4" s="73">
        <v>2015</v>
      </c>
      <c r="I4" s="73">
        <v>2016</v>
      </c>
      <c r="J4" s="80">
        <v>2017</v>
      </c>
      <c r="K4" s="80">
        <v>2018</v>
      </c>
      <c r="L4" s="80">
        <v>2019</v>
      </c>
    </row>
    <row r="5" spans="1:12" s="71" customFormat="1" ht="29.25" customHeight="1" x14ac:dyDescent="0.15">
      <c r="A5" s="333" t="s">
        <v>406</v>
      </c>
      <c r="B5" s="334"/>
      <c r="C5" s="74">
        <v>245.44</v>
      </c>
      <c r="D5" s="74">
        <v>438.14</v>
      </c>
      <c r="E5" s="74">
        <v>560.15</v>
      </c>
      <c r="F5" s="74">
        <v>614.45000000000005</v>
      </c>
      <c r="G5" s="74">
        <v>587.69000000000005</v>
      </c>
      <c r="H5" s="81">
        <v>48.8</v>
      </c>
      <c r="I5" s="81">
        <v>178.5</v>
      </c>
      <c r="J5" s="81">
        <v>127.8</v>
      </c>
      <c r="K5" s="81">
        <v>95.6</v>
      </c>
      <c r="L5" s="81">
        <f>G5/F5*100</f>
        <v>95.6</v>
      </c>
    </row>
    <row r="6" spans="1:12" s="41" customFormat="1" ht="29.25" customHeight="1" x14ac:dyDescent="0.15">
      <c r="A6" s="324" t="s">
        <v>407</v>
      </c>
      <c r="B6" s="325"/>
      <c r="C6" s="220">
        <v>145.16</v>
      </c>
      <c r="D6" s="220">
        <v>176.6</v>
      </c>
      <c r="E6" s="220">
        <v>142.5</v>
      </c>
      <c r="F6" s="220">
        <v>194.43</v>
      </c>
      <c r="G6" s="220">
        <v>184.47</v>
      </c>
      <c r="H6" s="217">
        <v>65.599999999999994</v>
      </c>
      <c r="I6" s="217">
        <v>121.7</v>
      </c>
      <c r="J6" s="217">
        <v>80.7</v>
      </c>
      <c r="K6" s="217">
        <v>94.9</v>
      </c>
      <c r="L6" s="217">
        <f t="shared" ref="L6:L25" si="0">G6/F6*100</f>
        <v>94.9</v>
      </c>
    </row>
    <row r="7" spans="1:12" s="41" customFormat="1" ht="29.25" customHeight="1" x14ac:dyDescent="0.15">
      <c r="A7" s="324" t="s">
        <v>408</v>
      </c>
      <c r="B7" s="325"/>
      <c r="C7" s="220">
        <v>48.67</v>
      </c>
      <c r="D7" s="220">
        <v>57.43</v>
      </c>
      <c r="E7" s="220">
        <v>28.5</v>
      </c>
      <c r="F7" s="220">
        <v>30.13</v>
      </c>
      <c r="G7" s="220">
        <v>34.75</v>
      </c>
      <c r="H7" s="217">
        <v>56.3</v>
      </c>
      <c r="I7" s="217">
        <v>118</v>
      </c>
      <c r="J7" s="217">
        <v>49.6</v>
      </c>
      <c r="K7" s="217">
        <v>115.3</v>
      </c>
      <c r="L7" s="217">
        <f t="shared" si="0"/>
        <v>115.3</v>
      </c>
    </row>
    <row r="8" spans="1:12" s="41" customFormat="1" ht="29.25" customHeight="1" x14ac:dyDescent="0.15">
      <c r="A8" s="324" t="s">
        <v>409</v>
      </c>
      <c r="B8" s="325"/>
      <c r="C8" s="220">
        <v>25.57</v>
      </c>
      <c r="D8" s="220">
        <v>30.83</v>
      </c>
      <c r="E8" s="220">
        <v>66.202500000000001</v>
      </c>
      <c r="F8" s="220">
        <v>69.16</v>
      </c>
      <c r="G8" s="220">
        <v>36.47</v>
      </c>
      <c r="H8" s="217">
        <v>58.4</v>
      </c>
      <c r="I8" s="217">
        <v>120.6</v>
      </c>
      <c r="J8" s="217">
        <v>214.7</v>
      </c>
      <c r="K8" s="217">
        <v>71.599999999999994</v>
      </c>
      <c r="L8" s="217">
        <f t="shared" si="0"/>
        <v>52.7</v>
      </c>
    </row>
    <row r="9" spans="1:12" s="41" customFormat="1" ht="29.25" customHeight="1" x14ac:dyDescent="0.15">
      <c r="A9" s="324" t="s">
        <v>410</v>
      </c>
      <c r="B9" s="325"/>
      <c r="C9" s="220">
        <v>1.75</v>
      </c>
      <c r="D9" s="220">
        <v>4.97</v>
      </c>
      <c r="E9" s="220">
        <v>16.09</v>
      </c>
      <c r="F9" s="220">
        <v>17.97</v>
      </c>
      <c r="G9" s="220">
        <v>14.44</v>
      </c>
      <c r="H9" s="217">
        <v>66.099999999999994</v>
      </c>
      <c r="I9" s="217">
        <v>284</v>
      </c>
      <c r="J9" s="217">
        <v>323.8</v>
      </c>
      <c r="K9" s="217">
        <v>80.400000000000006</v>
      </c>
      <c r="L9" s="217">
        <f t="shared" si="0"/>
        <v>80.400000000000006</v>
      </c>
    </row>
    <row r="10" spans="1:12" s="41" customFormat="1" ht="29.25" customHeight="1" x14ac:dyDescent="0.15">
      <c r="A10" s="324" t="s">
        <v>411</v>
      </c>
      <c r="B10" s="325"/>
      <c r="C10" s="220">
        <v>2.13</v>
      </c>
      <c r="D10" s="220">
        <v>7.91</v>
      </c>
      <c r="E10" s="220">
        <v>24.2</v>
      </c>
      <c r="F10" s="220">
        <v>26.21</v>
      </c>
      <c r="G10" s="220">
        <v>9.3000000000000007</v>
      </c>
      <c r="H10" s="217">
        <v>52</v>
      </c>
      <c r="I10" s="217">
        <v>371.4</v>
      </c>
      <c r="J10" s="217">
        <v>305.89999999999998</v>
      </c>
      <c r="K10" s="217">
        <v>35.5</v>
      </c>
      <c r="L10" s="217">
        <f t="shared" si="0"/>
        <v>35.5</v>
      </c>
    </row>
    <row r="11" spans="1:12" s="41" customFormat="1" ht="29.25" customHeight="1" x14ac:dyDescent="0.15">
      <c r="A11" s="324" t="s">
        <v>412</v>
      </c>
      <c r="B11" s="325"/>
      <c r="C11" s="220">
        <v>-5.51</v>
      </c>
      <c r="D11" s="220">
        <v>14.64</v>
      </c>
      <c r="E11" s="220">
        <v>49.73</v>
      </c>
      <c r="F11" s="220">
        <v>60.89</v>
      </c>
      <c r="G11" s="220">
        <v>45.91</v>
      </c>
      <c r="H11" s="217"/>
      <c r="I11" s="217"/>
      <c r="J11" s="217">
        <v>339.7</v>
      </c>
      <c r="K11" s="217">
        <v>75.400000000000006</v>
      </c>
      <c r="L11" s="217">
        <f t="shared" si="0"/>
        <v>75.400000000000006</v>
      </c>
    </row>
    <row r="12" spans="1:12" s="41" customFormat="1" ht="29.25" customHeight="1" x14ac:dyDescent="0.15">
      <c r="A12" s="324" t="s">
        <v>413</v>
      </c>
      <c r="B12" s="325"/>
      <c r="C12" s="220">
        <v>33.03</v>
      </c>
      <c r="D12" s="220">
        <v>19.57</v>
      </c>
      <c r="E12" s="220">
        <v>6.03</v>
      </c>
      <c r="F12" s="220">
        <v>5.0999999999999996</v>
      </c>
      <c r="G12" s="220">
        <v>12.62</v>
      </c>
      <c r="H12" s="217">
        <v>88.8</v>
      </c>
      <c r="I12" s="217">
        <v>59.2</v>
      </c>
      <c r="J12" s="217">
        <v>30.8</v>
      </c>
      <c r="K12" s="217">
        <v>323.89999999999998</v>
      </c>
      <c r="L12" s="217">
        <f t="shared" si="0"/>
        <v>247.5</v>
      </c>
    </row>
    <row r="13" spans="1:12" s="41" customFormat="1" ht="29.25" customHeight="1" x14ac:dyDescent="0.15">
      <c r="A13" s="324" t="s">
        <v>414</v>
      </c>
      <c r="B13" s="325"/>
      <c r="C13" s="222">
        <v>-5.36</v>
      </c>
      <c r="D13" s="222">
        <v>126.19</v>
      </c>
      <c r="E13" s="222">
        <v>226.89</v>
      </c>
      <c r="F13" s="222">
        <v>210.56</v>
      </c>
      <c r="G13" s="222">
        <f>G5-SUM(G6:G12)</f>
        <v>249.73</v>
      </c>
      <c r="H13" s="217"/>
      <c r="I13" s="217"/>
      <c r="J13" s="217">
        <v>179.8</v>
      </c>
      <c r="K13" s="217">
        <v>118.6</v>
      </c>
      <c r="L13" s="217">
        <f t="shared" si="0"/>
        <v>118.6</v>
      </c>
    </row>
    <row r="14" spans="1:12" s="41" customFormat="1" ht="29.25" customHeight="1" x14ac:dyDescent="0.15">
      <c r="A14" s="12"/>
      <c r="B14" s="13" t="s">
        <v>415</v>
      </c>
      <c r="C14" s="222">
        <v>-13.32</v>
      </c>
      <c r="D14" s="222">
        <v>18.260000000000002</v>
      </c>
      <c r="E14" s="222">
        <v>2.75</v>
      </c>
      <c r="F14" s="222">
        <v>7.92</v>
      </c>
      <c r="G14" s="222">
        <f>G13-SUM(G15:G25)</f>
        <v>28.76</v>
      </c>
      <c r="H14" s="217"/>
      <c r="I14" s="217"/>
      <c r="J14" s="217">
        <v>15.1</v>
      </c>
      <c r="K14" s="217">
        <v>362.9</v>
      </c>
      <c r="L14" s="217">
        <f t="shared" si="0"/>
        <v>363.1</v>
      </c>
    </row>
    <row r="15" spans="1:12" s="41" customFormat="1" ht="29.25" customHeight="1" x14ac:dyDescent="0.15">
      <c r="A15" s="12"/>
      <c r="B15" s="13" t="s">
        <v>416</v>
      </c>
      <c r="C15" s="230">
        <v>-28.53</v>
      </c>
      <c r="D15" s="220">
        <v>3.26</v>
      </c>
      <c r="E15" s="220">
        <v>38.96</v>
      </c>
      <c r="F15" s="220">
        <v>-10.9</v>
      </c>
      <c r="G15" s="220">
        <v>16.25</v>
      </c>
      <c r="H15" s="217"/>
      <c r="I15" s="217"/>
      <c r="J15" s="231">
        <v>1195.0999999999999</v>
      </c>
      <c r="K15" s="231"/>
      <c r="L15" s="217"/>
    </row>
    <row r="16" spans="1:12" s="41" customFormat="1" ht="29.25" customHeight="1" x14ac:dyDescent="0.15">
      <c r="A16" s="12"/>
      <c r="B16" s="13" t="s">
        <v>417</v>
      </c>
      <c r="C16" s="220">
        <v>15.71</v>
      </c>
      <c r="D16" s="220">
        <v>43.07</v>
      </c>
      <c r="E16" s="220">
        <v>77.44</v>
      </c>
      <c r="F16" s="220">
        <v>82.09</v>
      </c>
      <c r="G16" s="220">
        <v>81.709999999999994</v>
      </c>
      <c r="H16" s="217">
        <v>34.4</v>
      </c>
      <c r="I16" s="217">
        <v>274.2</v>
      </c>
      <c r="J16" s="217">
        <v>179.8</v>
      </c>
      <c r="K16" s="217">
        <v>99.5</v>
      </c>
      <c r="L16" s="217">
        <f t="shared" si="0"/>
        <v>99.5</v>
      </c>
    </row>
    <row r="17" spans="1:12" s="41" customFormat="1" ht="29.25" customHeight="1" x14ac:dyDescent="0.15">
      <c r="A17" s="12"/>
      <c r="B17" s="13" t="s">
        <v>418</v>
      </c>
      <c r="C17" s="220">
        <v>14.51</v>
      </c>
      <c r="D17" s="220">
        <v>40.090000000000003</v>
      </c>
      <c r="E17" s="220">
        <v>47.23</v>
      </c>
      <c r="F17" s="220">
        <v>68.3</v>
      </c>
      <c r="G17" s="220">
        <v>65.2</v>
      </c>
      <c r="H17" s="217">
        <v>44.7</v>
      </c>
      <c r="I17" s="217">
        <v>276.3</v>
      </c>
      <c r="J17" s="217">
        <v>117.8</v>
      </c>
      <c r="K17" s="217">
        <v>95.5</v>
      </c>
      <c r="L17" s="217">
        <f t="shared" si="0"/>
        <v>95.5</v>
      </c>
    </row>
    <row r="18" spans="1:12" s="41" customFormat="1" ht="29.25" customHeight="1" x14ac:dyDescent="0.15">
      <c r="A18" s="12"/>
      <c r="B18" s="13" t="s">
        <v>419</v>
      </c>
      <c r="C18" s="220">
        <v>-0.18</v>
      </c>
      <c r="D18" s="220">
        <v>0.35</v>
      </c>
      <c r="E18" s="220">
        <v>0.18</v>
      </c>
      <c r="F18" s="220">
        <v>0.66</v>
      </c>
      <c r="G18" s="220">
        <v>1.2</v>
      </c>
      <c r="H18" s="217"/>
      <c r="I18" s="217"/>
      <c r="J18" s="217">
        <v>52</v>
      </c>
      <c r="K18" s="217">
        <v>181.8</v>
      </c>
      <c r="L18" s="217">
        <f t="shared" si="0"/>
        <v>181.8</v>
      </c>
    </row>
    <row r="19" spans="1:12" s="41" customFormat="1" ht="29.25" customHeight="1" x14ac:dyDescent="0.15">
      <c r="A19" s="12"/>
      <c r="B19" s="13" t="s">
        <v>420</v>
      </c>
      <c r="C19" s="220">
        <v>-0.5</v>
      </c>
      <c r="D19" s="220">
        <v>-1.41</v>
      </c>
      <c r="E19" s="220">
        <v>-0.53</v>
      </c>
      <c r="F19" s="220">
        <v>-0.2</v>
      </c>
      <c r="G19" s="220">
        <v>5.24</v>
      </c>
      <c r="H19" s="217"/>
      <c r="I19" s="217"/>
      <c r="J19" s="217"/>
      <c r="K19" s="217"/>
      <c r="L19" s="217"/>
    </row>
    <row r="20" spans="1:12" s="41" customFormat="1" ht="29.25" customHeight="1" x14ac:dyDescent="0.15">
      <c r="A20" s="12"/>
      <c r="B20" s="13" t="s">
        <v>421</v>
      </c>
      <c r="C20" s="220">
        <v>-7.54</v>
      </c>
      <c r="D20" s="220">
        <v>4.08</v>
      </c>
      <c r="E20" s="220">
        <v>22.5</v>
      </c>
      <c r="F20" s="220">
        <v>21.93</v>
      </c>
      <c r="G20" s="220">
        <v>9.9600000000000009</v>
      </c>
      <c r="H20" s="217"/>
      <c r="I20" s="217"/>
      <c r="J20" s="217">
        <v>551.4</v>
      </c>
      <c r="K20" s="217">
        <v>45.4</v>
      </c>
      <c r="L20" s="217">
        <f t="shared" si="0"/>
        <v>45.4</v>
      </c>
    </row>
    <row r="21" spans="1:12" s="41" customFormat="1" ht="29.25" customHeight="1" x14ac:dyDescent="0.15">
      <c r="A21" s="12"/>
      <c r="B21" s="13" t="s">
        <v>422</v>
      </c>
      <c r="C21" s="220">
        <v>-2.95</v>
      </c>
      <c r="D21" s="220">
        <v>-0.08</v>
      </c>
      <c r="E21" s="220">
        <v>10.74</v>
      </c>
      <c r="F21" s="220">
        <v>8.44</v>
      </c>
      <c r="G21" s="220">
        <v>5.88</v>
      </c>
      <c r="H21" s="217"/>
      <c r="I21" s="217"/>
      <c r="J21" s="217"/>
      <c r="K21" s="217">
        <v>69.7</v>
      </c>
      <c r="L21" s="217">
        <f t="shared" si="0"/>
        <v>69.7</v>
      </c>
    </row>
    <row r="22" spans="1:12" s="41" customFormat="1" ht="29.25" customHeight="1" x14ac:dyDescent="0.15">
      <c r="A22" s="12"/>
      <c r="B22" s="13" t="s">
        <v>423</v>
      </c>
      <c r="C22" s="220">
        <v>-2.41</v>
      </c>
      <c r="D22" s="220">
        <v>7.34</v>
      </c>
      <c r="E22" s="220">
        <v>12.44</v>
      </c>
      <c r="F22" s="220">
        <v>16.510000000000002</v>
      </c>
      <c r="G22" s="220">
        <v>9.5399999999999991</v>
      </c>
      <c r="H22" s="217"/>
      <c r="I22" s="217"/>
      <c r="J22" s="231">
        <v>169.5</v>
      </c>
      <c r="K22" s="231">
        <v>57.8</v>
      </c>
      <c r="L22" s="217">
        <f t="shared" si="0"/>
        <v>57.8</v>
      </c>
    </row>
    <row r="23" spans="1:12" s="41" customFormat="1" ht="29.25" customHeight="1" x14ac:dyDescent="0.15">
      <c r="A23" s="12"/>
      <c r="B23" s="13" t="s">
        <v>424</v>
      </c>
      <c r="C23" s="220">
        <v>10.57</v>
      </c>
      <c r="D23" s="220">
        <v>1.32</v>
      </c>
      <c r="E23" s="220">
        <v>9.08</v>
      </c>
      <c r="F23" s="220">
        <v>7.09</v>
      </c>
      <c r="G23" s="220">
        <v>13.07</v>
      </c>
      <c r="H23" s="225">
        <v>50</v>
      </c>
      <c r="I23" s="225">
        <v>12.5</v>
      </c>
      <c r="J23" s="225">
        <v>688.2</v>
      </c>
      <c r="K23" s="225">
        <v>184.3</v>
      </c>
      <c r="L23" s="217">
        <f t="shared" si="0"/>
        <v>184.3</v>
      </c>
    </row>
    <row r="24" spans="1:12" s="41" customFormat="1" ht="29.25" customHeight="1" x14ac:dyDescent="0.15">
      <c r="A24" s="12"/>
      <c r="B24" s="13" t="s">
        <v>425</v>
      </c>
      <c r="C24" s="220">
        <v>5.59</v>
      </c>
      <c r="D24" s="220">
        <v>6.04</v>
      </c>
      <c r="E24" s="220">
        <v>4.75</v>
      </c>
      <c r="F24" s="220">
        <v>5.58</v>
      </c>
      <c r="G24" s="220">
        <v>10.25</v>
      </c>
      <c r="H24" s="225">
        <v>103.1</v>
      </c>
      <c r="I24" s="225">
        <v>108.1</v>
      </c>
      <c r="J24" s="225">
        <v>78.7</v>
      </c>
      <c r="K24" s="225">
        <v>183.7</v>
      </c>
      <c r="L24" s="217">
        <f t="shared" si="0"/>
        <v>183.7</v>
      </c>
    </row>
    <row r="25" spans="1:12" s="41" customFormat="1" ht="29.25" customHeight="1" thickBot="1" x14ac:dyDescent="0.2">
      <c r="A25" s="15"/>
      <c r="B25" s="16" t="s">
        <v>426</v>
      </c>
      <c r="C25" s="229">
        <v>3.69</v>
      </c>
      <c r="D25" s="229">
        <v>3.87</v>
      </c>
      <c r="E25" s="229">
        <v>1.34</v>
      </c>
      <c r="F25" s="229">
        <v>3.14</v>
      </c>
      <c r="G25" s="229">
        <v>2.67</v>
      </c>
      <c r="H25" s="218">
        <v>109.5</v>
      </c>
      <c r="I25" s="218">
        <v>104.9</v>
      </c>
      <c r="J25" s="218">
        <v>34.700000000000003</v>
      </c>
      <c r="K25" s="218">
        <v>85</v>
      </c>
      <c r="L25" s="218">
        <f t="shared" si="0"/>
        <v>85</v>
      </c>
    </row>
    <row r="26" spans="1:12" s="41" customFormat="1" x14ac:dyDescent="0.15">
      <c r="A26" s="6"/>
      <c r="B26" s="6"/>
    </row>
    <row r="27" spans="1:12" s="41" customFormat="1" x14ac:dyDescent="0.15">
      <c r="A27" s="6"/>
      <c r="B27" s="6"/>
    </row>
    <row r="28" spans="1:12" s="41" customFormat="1" x14ac:dyDescent="0.15">
      <c r="A28" s="6"/>
      <c r="B28" s="6"/>
    </row>
    <row r="29" spans="1:12" s="41" customFormat="1" x14ac:dyDescent="0.15">
      <c r="A29" s="6"/>
      <c r="B29" s="6"/>
    </row>
  </sheetData>
  <mergeCells count="14">
    <mergeCell ref="A1:L1"/>
    <mergeCell ref="I2:L2"/>
    <mergeCell ref="C3:G3"/>
    <mergeCell ref="H3:L3"/>
    <mergeCell ref="A5:B5"/>
    <mergeCell ref="A11:B11"/>
    <mergeCell ref="A12:B12"/>
    <mergeCell ref="A13:B13"/>
    <mergeCell ref="A3:B4"/>
    <mergeCell ref="A6:B6"/>
    <mergeCell ref="A7:B7"/>
    <mergeCell ref="A8:B8"/>
    <mergeCell ref="A9:B9"/>
    <mergeCell ref="A10:B10"/>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R31"/>
  <sheetViews>
    <sheetView showGridLines="0" showZeros="0" workbookViewId="0">
      <pane xSplit="2" ySplit="5" topLeftCell="C6" activePane="bottomRight" state="frozen"/>
      <selection activeCell="D8" sqref="D8"/>
      <selection pane="topRight" activeCell="D8" sqref="D8"/>
      <selection pane="bottomLeft" activeCell="D8" sqref="D8"/>
      <selection pane="bottomRight" activeCell="D8" sqref="D8"/>
    </sheetView>
  </sheetViews>
  <sheetFormatPr defaultColWidth="9" defaultRowHeight="14.25" x14ac:dyDescent="0.15"/>
  <cols>
    <col min="1" max="1" width="2.5" style="6" customWidth="1"/>
    <col min="2" max="2" width="15.625" style="6" customWidth="1"/>
    <col min="3" max="16" width="8.625" style="7" customWidth="1"/>
    <col min="17" max="17" width="9" style="7" customWidth="1"/>
    <col min="18" max="16384" width="9" style="7"/>
  </cols>
  <sheetData>
    <row r="1" spans="1:18" s="49" customFormat="1" ht="24.95" customHeight="1" x14ac:dyDescent="0.15">
      <c r="C1" s="350" t="s">
        <v>432</v>
      </c>
      <c r="D1" s="350"/>
      <c r="E1" s="350"/>
      <c r="F1" s="350"/>
      <c r="G1" s="350"/>
      <c r="H1" s="350"/>
      <c r="I1" s="350"/>
      <c r="J1" s="350" t="s">
        <v>433</v>
      </c>
      <c r="K1" s="350"/>
      <c r="L1" s="350"/>
      <c r="M1" s="350"/>
      <c r="N1" s="350"/>
      <c r="O1" s="350"/>
      <c r="P1" s="350"/>
    </row>
    <row r="2" spans="1:18" s="2" customFormat="1" ht="20.100000000000001" customHeight="1" x14ac:dyDescent="0.15">
      <c r="A2" s="8"/>
      <c r="B2" s="8"/>
      <c r="E2" s="320" t="str">
        <f>'13-7【部分能源】'!B2</f>
        <v>（2019年）</v>
      </c>
      <c r="F2" s="320"/>
      <c r="G2" s="58"/>
      <c r="H2" s="351" t="s">
        <v>434</v>
      </c>
      <c r="I2" s="351"/>
      <c r="L2" s="320" t="str">
        <f>E2</f>
        <v>（2019年）</v>
      </c>
      <c r="M2" s="320"/>
      <c r="N2" s="58"/>
      <c r="O2" s="351" t="s">
        <v>434</v>
      </c>
      <c r="P2" s="351"/>
    </row>
    <row r="3" spans="1:18" s="3" customFormat="1" ht="9.9499999999999993" customHeight="1" x14ac:dyDescent="0.15">
      <c r="A3" s="326" t="s">
        <v>403</v>
      </c>
      <c r="B3" s="247"/>
      <c r="C3" s="241" t="s">
        <v>435</v>
      </c>
      <c r="D3" s="338" t="s">
        <v>436</v>
      </c>
      <c r="E3" s="343"/>
      <c r="F3" s="343"/>
      <c r="G3" s="343"/>
      <c r="H3" s="343"/>
      <c r="I3" s="343"/>
      <c r="J3" s="343"/>
      <c r="K3" s="343"/>
      <c r="L3" s="343"/>
      <c r="M3" s="343"/>
      <c r="N3" s="343"/>
      <c r="O3" s="344"/>
      <c r="P3" s="345" t="s">
        <v>437</v>
      </c>
    </row>
    <row r="4" spans="1:18" s="3" customFormat="1" ht="9.9499999999999993" customHeight="1" x14ac:dyDescent="0.15">
      <c r="A4" s="348"/>
      <c r="B4" s="349"/>
      <c r="C4" s="337"/>
      <c r="D4" s="324"/>
      <c r="E4" s="340" t="s">
        <v>438</v>
      </c>
      <c r="F4" s="59"/>
      <c r="G4" s="59"/>
      <c r="H4" s="59"/>
      <c r="I4" s="59"/>
      <c r="J4" s="60"/>
      <c r="K4" s="67"/>
      <c r="L4" s="67"/>
      <c r="M4" s="67"/>
      <c r="N4" s="342" t="s">
        <v>439</v>
      </c>
      <c r="O4" s="342" t="s">
        <v>440</v>
      </c>
      <c r="P4" s="346"/>
    </row>
    <row r="5" spans="1:18" s="3" customFormat="1" ht="30" customHeight="1" x14ac:dyDescent="0.15">
      <c r="A5" s="327"/>
      <c r="B5" s="248"/>
      <c r="C5" s="242"/>
      <c r="D5" s="339"/>
      <c r="E5" s="341"/>
      <c r="F5" s="60" t="s">
        <v>441</v>
      </c>
      <c r="G5" s="61" t="s">
        <v>442</v>
      </c>
      <c r="H5" s="60" t="s">
        <v>443</v>
      </c>
      <c r="I5" s="68" t="s">
        <v>444</v>
      </c>
      <c r="J5" s="68" t="s">
        <v>445</v>
      </c>
      <c r="K5" s="10" t="s">
        <v>446</v>
      </c>
      <c r="L5" s="10" t="s">
        <v>447</v>
      </c>
      <c r="M5" s="69" t="s">
        <v>448</v>
      </c>
      <c r="N5" s="342"/>
      <c r="O5" s="342"/>
      <c r="P5" s="347"/>
    </row>
    <row r="6" spans="1:18" s="39" customFormat="1" ht="29.25" customHeight="1" x14ac:dyDescent="0.15">
      <c r="A6" s="333" t="s">
        <v>406</v>
      </c>
      <c r="B6" s="334"/>
      <c r="C6" s="62">
        <f>D6+P6</f>
        <v>9612</v>
      </c>
      <c r="D6" s="63">
        <v>1760</v>
      </c>
      <c r="E6" s="63">
        <v>1683</v>
      </c>
      <c r="F6" s="63">
        <v>11</v>
      </c>
      <c r="G6" s="63">
        <v>14</v>
      </c>
      <c r="H6" s="63">
        <v>5</v>
      </c>
      <c r="I6" s="63"/>
      <c r="J6" s="63">
        <v>316</v>
      </c>
      <c r="K6" s="63">
        <v>39</v>
      </c>
      <c r="L6" s="63">
        <v>1297</v>
      </c>
      <c r="M6" s="63">
        <v>1</v>
      </c>
      <c r="N6" s="63">
        <v>19</v>
      </c>
      <c r="O6" s="63">
        <v>58</v>
      </c>
      <c r="P6" s="63">
        <v>7852</v>
      </c>
      <c r="Q6" s="70"/>
      <c r="R6" s="70"/>
    </row>
    <row r="7" spans="1:18" s="2" customFormat="1" ht="29.25" customHeight="1" x14ac:dyDescent="0.15">
      <c r="A7" s="335" t="s">
        <v>407</v>
      </c>
      <c r="B7" s="336"/>
      <c r="C7" s="232">
        <f t="shared" ref="C7:C26" si="0">D7+P7</f>
        <v>1356</v>
      </c>
      <c r="D7" s="64">
        <v>136</v>
      </c>
      <c r="E7" s="64">
        <v>131</v>
      </c>
      <c r="F7" s="64">
        <v>1</v>
      </c>
      <c r="G7" s="64">
        <v>3</v>
      </c>
      <c r="H7" s="64">
        <v>0</v>
      </c>
      <c r="I7" s="64">
        <v>0</v>
      </c>
      <c r="J7" s="64">
        <v>19</v>
      </c>
      <c r="K7" s="64">
        <v>4</v>
      </c>
      <c r="L7" s="64">
        <v>104</v>
      </c>
      <c r="M7" s="64">
        <v>0</v>
      </c>
      <c r="N7" s="64">
        <v>2</v>
      </c>
      <c r="O7" s="64">
        <v>3</v>
      </c>
      <c r="P7" s="64">
        <v>1220</v>
      </c>
      <c r="Q7" s="70"/>
      <c r="R7" s="70"/>
    </row>
    <row r="8" spans="1:18" s="2" customFormat="1" ht="29.25" customHeight="1" x14ac:dyDescent="0.15">
      <c r="A8" s="335" t="s">
        <v>408</v>
      </c>
      <c r="B8" s="336"/>
      <c r="C8" s="232">
        <f t="shared" si="0"/>
        <v>696</v>
      </c>
      <c r="D8" s="64">
        <v>125</v>
      </c>
      <c r="E8" s="64">
        <v>120</v>
      </c>
      <c r="F8" s="64">
        <v>0</v>
      </c>
      <c r="G8" s="64">
        <v>1</v>
      </c>
      <c r="H8" s="64">
        <v>1</v>
      </c>
      <c r="I8" s="64">
        <v>0</v>
      </c>
      <c r="J8" s="64">
        <v>16</v>
      </c>
      <c r="K8" s="64">
        <v>3</v>
      </c>
      <c r="L8" s="64">
        <v>99</v>
      </c>
      <c r="M8" s="64">
        <v>0</v>
      </c>
      <c r="N8" s="64">
        <v>5</v>
      </c>
      <c r="O8" s="64">
        <v>0</v>
      </c>
      <c r="P8" s="64">
        <v>571</v>
      </c>
      <c r="Q8" s="70"/>
      <c r="R8" s="70"/>
    </row>
    <row r="9" spans="1:18" s="2" customFormat="1" ht="29.25" customHeight="1" x14ac:dyDescent="0.15">
      <c r="A9" s="335" t="s">
        <v>409</v>
      </c>
      <c r="B9" s="336"/>
      <c r="C9" s="232">
        <f t="shared" si="0"/>
        <v>315</v>
      </c>
      <c r="D9" s="64">
        <v>83</v>
      </c>
      <c r="E9" s="64">
        <v>80</v>
      </c>
      <c r="F9" s="64">
        <v>0</v>
      </c>
      <c r="G9" s="64">
        <v>0</v>
      </c>
      <c r="H9" s="64">
        <v>0</v>
      </c>
      <c r="I9" s="64">
        <v>0</v>
      </c>
      <c r="J9" s="64">
        <v>5</v>
      </c>
      <c r="K9" s="64">
        <v>2</v>
      </c>
      <c r="L9" s="64">
        <v>73</v>
      </c>
      <c r="M9" s="64">
        <v>0</v>
      </c>
      <c r="N9" s="64">
        <v>1</v>
      </c>
      <c r="O9" s="64">
        <v>2</v>
      </c>
      <c r="P9" s="64">
        <v>232</v>
      </c>
      <c r="Q9" s="70"/>
      <c r="R9" s="70"/>
    </row>
    <row r="10" spans="1:18" s="2" customFormat="1" ht="29.25" customHeight="1" x14ac:dyDescent="0.15">
      <c r="A10" s="335" t="s">
        <v>410</v>
      </c>
      <c r="B10" s="336"/>
      <c r="C10" s="232">
        <f t="shared" si="0"/>
        <v>393</v>
      </c>
      <c r="D10" s="64">
        <v>112</v>
      </c>
      <c r="E10" s="64">
        <v>106</v>
      </c>
      <c r="F10" s="64">
        <v>1</v>
      </c>
      <c r="G10" s="64">
        <v>0</v>
      </c>
      <c r="H10" s="64">
        <v>0</v>
      </c>
      <c r="I10" s="64">
        <v>0</v>
      </c>
      <c r="J10" s="64">
        <v>14</v>
      </c>
      <c r="K10" s="64">
        <v>2</v>
      </c>
      <c r="L10" s="64">
        <v>89</v>
      </c>
      <c r="M10" s="64">
        <v>0</v>
      </c>
      <c r="N10" s="64">
        <v>2</v>
      </c>
      <c r="O10" s="64">
        <v>4</v>
      </c>
      <c r="P10" s="64">
        <v>281</v>
      </c>
      <c r="Q10" s="70"/>
      <c r="R10" s="70"/>
    </row>
    <row r="11" spans="1:18" s="2" customFormat="1" ht="29.25" customHeight="1" x14ac:dyDescent="0.15">
      <c r="A11" s="335" t="s">
        <v>411</v>
      </c>
      <c r="B11" s="336"/>
      <c r="C11" s="232">
        <f t="shared" si="0"/>
        <v>264</v>
      </c>
      <c r="D11" s="64">
        <v>99</v>
      </c>
      <c r="E11" s="64">
        <v>93</v>
      </c>
      <c r="F11" s="64">
        <v>0</v>
      </c>
      <c r="G11" s="64">
        <v>0</v>
      </c>
      <c r="H11" s="64">
        <v>0</v>
      </c>
      <c r="I11" s="64">
        <v>0</v>
      </c>
      <c r="J11" s="64">
        <v>17</v>
      </c>
      <c r="K11" s="64">
        <v>0</v>
      </c>
      <c r="L11" s="64">
        <v>76</v>
      </c>
      <c r="M11" s="64">
        <v>0</v>
      </c>
      <c r="N11" s="64">
        <v>2</v>
      </c>
      <c r="O11" s="64">
        <v>4</v>
      </c>
      <c r="P11" s="64">
        <v>165</v>
      </c>
      <c r="Q11" s="70"/>
      <c r="R11" s="70"/>
    </row>
    <row r="12" spans="1:18" s="2" customFormat="1" ht="29.25" customHeight="1" x14ac:dyDescent="0.15">
      <c r="A12" s="335" t="s">
        <v>412</v>
      </c>
      <c r="B12" s="336"/>
      <c r="C12" s="232">
        <f t="shared" si="0"/>
        <v>713</v>
      </c>
      <c r="D12" s="64">
        <v>60</v>
      </c>
      <c r="E12" s="64">
        <v>56</v>
      </c>
      <c r="F12" s="64">
        <v>1</v>
      </c>
      <c r="G12" s="64">
        <v>1</v>
      </c>
      <c r="H12" s="64">
        <v>0</v>
      </c>
      <c r="I12" s="64">
        <v>0</v>
      </c>
      <c r="J12" s="64">
        <v>13</v>
      </c>
      <c r="K12" s="64">
        <v>0</v>
      </c>
      <c r="L12" s="64">
        <v>41</v>
      </c>
      <c r="M12" s="64">
        <v>0</v>
      </c>
      <c r="N12" s="64">
        <v>0</v>
      </c>
      <c r="O12" s="64">
        <v>4</v>
      </c>
      <c r="P12" s="64">
        <v>653</v>
      </c>
      <c r="Q12" s="70"/>
      <c r="R12" s="70"/>
    </row>
    <row r="13" spans="1:18" s="2" customFormat="1" ht="29.25" customHeight="1" x14ac:dyDescent="0.15">
      <c r="A13" s="335" t="s">
        <v>413</v>
      </c>
      <c r="B13" s="336"/>
      <c r="C13" s="232">
        <f t="shared" si="0"/>
        <v>1238</v>
      </c>
      <c r="D13" s="64">
        <v>161</v>
      </c>
      <c r="E13" s="64">
        <v>160</v>
      </c>
      <c r="F13" s="64">
        <v>0</v>
      </c>
      <c r="G13" s="64">
        <v>0</v>
      </c>
      <c r="H13" s="64">
        <v>0</v>
      </c>
      <c r="I13" s="64">
        <v>0</v>
      </c>
      <c r="J13" s="64">
        <v>20</v>
      </c>
      <c r="K13" s="64">
        <v>4</v>
      </c>
      <c r="L13" s="64">
        <v>136</v>
      </c>
      <c r="M13" s="64">
        <v>0</v>
      </c>
      <c r="N13" s="64">
        <v>0</v>
      </c>
      <c r="O13" s="64">
        <v>1</v>
      </c>
      <c r="P13" s="64">
        <v>1077</v>
      </c>
      <c r="Q13" s="70"/>
      <c r="R13" s="70"/>
    </row>
    <row r="14" spans="1:18" s="2" customFormat="1" ht="29.25" customHeight="1" x14ac:dyDescent="0.15">
      <c r="A14" s="335" t="s">
        <v>414</v>
      </c>
      <c r="B14" s="336"/>
      <c r="C14" s="232">
        <f>C6-SUM(C7:C13)</f>
        <v>4637</v>
      </c>
      <c r="D14" s="64">
        <f t="shared" ref="D14:P14" si="1">D6-SUM(D7:D13)</f>
        <v>984</v>
      </c>
      <c r="E14" s="64">
        <f t="shared" si="1"/>
        <v>937</v>
      </c>
      <c r="F14" s="64">
        <f t="shared" si="1"/>
        <v>8</v>
      </c>
      <c r="G14" s="64">
        <f t="shared" si="1"/>
        <v>9</v>
      </c>
      <c r="H14" s="64">
        <f t="shared" si="1"/>
        <v>4</v>
      </c>
      <c r="I14" s="64">
        <f t="shared" si="1"/>
        <v>0</v>
      </c>
      <c r="J14" s="64">
        <f t="shared" si="1"/>
        <v>212</v>
      </c>
      <c r="K14" s="64">
        <f t="shared" si="1"/>
        <v>24</v>
      </c>
      <c r="L14" s="64">
        <f t="shared" si="1"/>
        <v>679</v>
      </c>
      <c r="M14" s="64">
        <f t="shared" si="1"/>
        <v>1</v>
      </c>
      <c r="N14" s="64">
        <f t="shared" si="1"/>
        <v>7</v>
      </c>
      <c r="O14" s="64">
        <f t="shared" si="1"/>
        <v>40</v>
      </c>
      <c r="P14" s="64">
        <f t="shared" si="1"/>
        <v>3653</v>
      </c>
      <c r="Q14" s="70"/>
      <c r="R14" s="70"/>
    </row>
    <row r="15" spans="1:18" s="2" customFormat="1" ht="29.25" customHeight="1" x14ac:dyDescent="0.15">
      <c r="A15" s="223"/>
      <c r="B15" s="224" t="s">
        <v>415</v>
      </c>
      <c r="C15" s="232">
        <f>C14-SUM(C16:C26)</f>
        <v>12</v>
      </c>
      <c r="D15" s="64">
        <f t="shared" ref="D15:P15" si="2">D14-SUM(D16:D26)</f>
        <v>12</v>
      </c>
      <c r="E15" s="64">
        <f t="shared" si="2"/>
        <v>11</v>
      </c>
      <c r="F15" s="64">
        <f t="shared" si="2"/>
        <v>2</v>
      </c>
      <c r="G15" s="64">
        <f t="shared" si="2"/>
        <v>0</v>
      </c>
      <c r="H15" s="64">
        <f t="shared" si="2"/>
        <v>0</v>
      </c>
      <c r="I15" s="64">
        <f t="shared" si="2"/>
        <v>0</v>
      </c>
      <c r="J15" s="64">
        <f t="shared" si="2"/>
        <v>8</v>
      </c>
      <c r="K15" s="64">
        <f t="shared" si="2"/>
        <v>1</v>
      </c>
      <c r="L15" s="64">
        <f t="shared" si="2"/>
        <v>0</v>
      </c>
      <c r="M15" s="64">
        <f t="shared" si="2"/>
        <v>0</v>
      </c>
      <c r="N15" s="64">
        <f t="shared" si="2"/>
        <v>1</v>
      </c>
      <c r="O15" s="64">
        <f t="shared" si="2"/>
        <v>0</v>
      </c>
      <c r="P15" s="64">
        <f t="shared" si="2"/>
        <v>0</v>
      </c>
      <c r="Q15" s="70"/>
      <c r="R15" s="70"/>
    </row>
    <row r="16" spans="1:18" s="2" customFormat="1" ht="29.25" customHeight="1" x14ac:dyDescent="0.15">
      <c r="A16" s="223"/>
      <c r="B16" s="224" t="s">
        <v>416</v>
      </c>
      <c r="C16" s="232">
        <f t="shared" si="0"/>
        <v>824</v>
      </c>
      <c r="D16" s="64">
        <v>152</v>
      </c>
      <c r="E16" s="64">
        <v>145</v>
      </c>
      <c r="F16" s="64">
        <v>1</v>
      </c>
      <c r="G16" s="64">
        <v>0</v>
      </c>
      <c r="H16" s="64">
        <v>1</v>
      </c>
      <c r="I16" s="64">
        <v>0</v>
      </c>
      <c r="J16" s="64">
        <v>45</v>
      </c>
      <c r="K16" s="64">
        <v>3</v>
      </c>
      <c r="L16" s="64">
        <v>94</v>
      </c>
      <c r="M16" s="64">
        <v>1</v>
      </c>
      <c r="N16" s="64">
        <v>1</v>
      </c>
      <c r="O16" s="64">
        <v>6</v>
      </c>
      <c r="P16" s="64">
        <v>672</v>
      </c>
      <c r="Q16" s="70"/>
      <c r="R16" s="70"/>
    </row>
    <row r="17" spans="1:18" s="2" customFormat="1" ht="29.25" customHeight="1" x14ac:dyDescent="0.15">
      <c r="A17" s="223"/>
      <c r="B17" s="224" t="s">
        <v>417</v>
      </c>
      <c r="C17" s="232">
        <f t="shared" si="0"/>
        <v>934</v>
      </c>
      <c r="D17" s="64">
        <v>191</v>
      </c>
      <c r="E17" s="64">
        <v>184</v>
      </c>
      <c r="F17" s="64">
        <v>0</v>
      </c>
      <c r="G17" s="64">
        <v>0</v>
      </c>
      <c r="H17" s="64">
        <v>2</v>
      </c>
      <c r="I17" s="64">
        <v>0</v>
      </c>
      <c r="J17" s="64">
        <v>43</v>
      </c>
      <c r="K17" s="64">
        <v>7</v>
      </c>
      <c r="L17" s="64">
        <v>132</v>
      </c>
      <c r="M17" s="64">
        <v>0</v>
      </c>
      <c r="N17" s="64">
        <v>2</v>
      </c>
      <c r="O17" s="64">
        <v>5</v>
      </c>
      <c r="P17" s="64">
        <v>743</v>
      </c>
      <c r="Q17" s="70"/>
      <c r="R17" s="70"/>
    </row>
    <row r="18" spans="1:18" s="2" customFormat="1" ht="29.25" customHeight="1" x14ac:dyDescent="0.15">
      <c r="A18" s="223"/>
      <c r="B18" s="224" t="s">
        <v>418</v>
      </c>
      <c r="C18" s="232">
        <f t="shared" si="0"/>
        <v>1108</v>
      </c>
      <c r="D18" s="64">
        <v>253</v>
      </c>
      <c r="E18" s="64">
        <v>249</v>
      </c>
      <c r="F18" s="64">
        <v>0</v>
      </c>
      <c r="G18" s="64">
        <v>1</v>
      </c>
      <c r="H18" s="64">
        <v>0</v>
      </c>
      <c r="I18" s="64">
        <v>0</v>
      </c>
      <c r="J18" s="64">
        <v>21</v>
      </c>
      <c r="K18" s="64">
        <v>4</v>
      </c>
      <c r="L18" s="64">
        <v>223</v>
      </c>
      <c r="M18" s="64">
        <v>0</v>
      </c>
      <c r="N18" s="64">
        <v>0</v>
      </c>
      <c r="O18" s="64">
        <v>4</v>
      </c>
      <c r="P18" s="64">
        <v>855</v>
      </c>
      <c r="Q18" s="70"/>
      <c r="R18" s="70"/>
    </row>
    <row r="19" spans="1:18" s="2" customFormat="1" ht="29.25" customHeight="1" x14ac:dyDescent="0.15">
      <c r="A19" s="223"/>
      <c r="B19" s="224" t="s">
        <v>419</v>
      </c>
      <c r="C19" s="232">
        <f t="shared" si="0"/>
        <v>319</v>
      </c>
      <c r="D19" s="64">
        <v>26</v>
      </c>
      <c r="E19" s="64">
        <v>26</v>
      </c>
      <c r="F19" s="64">
        <v>0</v>
      </c>
      <c r="G19" s="64">
        <v>1</v>
      </c>
      <c r="H19" s="64">
        <v>0</v>
      </c>
      <c r="I19" s="64">
        <v>0</v>
      </c>
      <c r="J19" s="64">
        <v>2</v>
      </c>
      <c r="K19" s="64">
        <v>0</v>
      </c>
      <c r="L19" s="64">
        <v>23</v>
      </c>
      <c r="M19" s="64">
        <v>0</v>
      </c>
      <c r="N19" s="64">
        <v>0</v>
      </c>
      <c r="O19" s="64">
        <v>0</v>
      </c>
      <c r="P19" s="64">
        <v>293</v>
      </c>
      <c r="Q19" s="70"/>
      <c r="R19" s="70"/>
    </row>
    <row r="20" spans="1:18" s="2" customFormat="1" ht="29.25" customHeight="1" x14ac:dyDescent="0.15">
      <c r="A20" s="223"/>
      <c r="B20" s="224" t="s">
        <v>420</v>
      </c>
      <c r="C20" s="232">
        <f t="shared" si="0"/>
        <v>287</v>
      </c>
      <c r="D20" s="64">
        <v>29</v>
      </c>
      <c r="E20" s="64">
        <v>27</v>
      </c>
      <c r="F20" s="64">
        <v>1</v>
      </c>
      <c r="G20" s="64">
        <v>2</v>
      </c>
      <c r="H20" s="64">
        <v>0</v>
      </c>
      <c r="I20" s="64">
        <v>0</v>
      </c>
      <c r="J20" s="64">
        <v>8</v>
      </c>
      <c r="K20" s="64">
        <v>4</v>
      </c>
      <c r="L20" s="64">
        <v>12</v>
      </c>
      <c r="M20" s="64">
        <v>0</v>
      </c>
      <c r="N20" s="64">
        <v>1</v>
      </c>
      <c r="O20" s="64">
        <v>1</v>
      </c>
      <c r="P20" s="64">
        <v>258</v>
      </c>
      <c r="Q20" s="70"/>
      <c r="R20" s="70"/>
    </row>
    <row r="21" spans="1:18" s="2" customFormat="1" ht="29.25" customHeight="1" x14ac:dyDescent="0.15">
      <c r="A21" s="223"/>
      <c r="B21" s="224" t="s">
        <v>421</v>
      </c>
      <c r="C21" s="232">
        <f t="shared" si="0"/>
        <v>96</v>
      </c>
      <c r="D21" s="64">
        <v>59</v>
      </c>
      <c r="E21" s="64">
        <v>59</v>
      </c>
      <c r="F21" s="64">
        <v>1</v>
      </c>
      <c r="G21" s="64">
        <v>3</v>
      </c>
      <c r="H21" s="64">
        <v>0</v>
      </c>
      <c r="I21" s="64">
        <v>0</v>
      </c>
      <c r="J21" s="64">
        <v>20</v>
      </c>
      <c r="K21" s="64">
        <v>0</v>
      </c>
      <c r="L21" s="64">
        <v>35</v>
      </c>
      <c r="M21" s="64">
        <v>0</v>
      </c>
      <c r="N21" s="64">
        <v>0</v>
      </c>
      <c r="O21" s="64">
        <v>0</v>
      </c>
      <c r="P21" s="64">
        <v>37</v>
      </c>
      <c r="Q21" s="70"/>
      <c r="R21" s="70"/>
    </row>
    <row r="22" spans="1:18" s="2" customFormat="1" ht="29.25" customHeight="1" x14ac:dyDescent="0.15">
      <c r="A22" s="223"/>
      <c r="B22" s="224" t="s">
        <v>422</v>
      </c>
      <c r="C22" s="232">
        <f t="shared" si="0"/>
        <v>804</v>
      </c>
      <c r="D22" s="64">
        <v>69</v>
      </c>
      <c r="E22" s="64">
        <v>62</v>
      </c>
      <c r="F22" s="64">
        <v>0</v>
      </c>
      <c r="G22" s="64">
        <v>1</v>
      </c>
      <c r="H22" s="64">
        <v>0</v>
      </c>
      <c r="I22" s="64">
        <v>0</v>
      </c>
      <c r="J22" s="64">
        <v>17</v>
      </c>
      <c r="K22" s="64">
        <v>1</v>
      </c>
      <c r="L22" s="64">
        <v>43</v>
      </c>
      <c r="M22" s="64">
        <v>0</v>
      </c>
      <c r="N22" s="64">
        <v>0</v>
      </c>
      <c r="O22" s="64">
        <v>7</v>
      </c>
      <c r="P22" s="64">
        <v>735</v>
      </c>
      <c r="Q22" s="70"/>
      <c r="R22" s="70"/>
    </row>
    <row r="23" spans="1:18" s="18" customFormat="1" ht="29.25" customHeight="1" x14ac:dyDescent="0.15">
      <c r="A23" s="223"/>
      <c r="B23" s="224" t="s">
        <v>423</v>
      </c>
      <c r="C23" s="232">
        <f t="shared" si="0"/>
        <v>50</v>
      </c>
      <c r="D23" s="64">
        <v>37</v>
      </c>
      <c r="E23" s="64">
        <v>35</v>
      </c>
      <c r="F23" s="64">
        <v>1</v>
      </c>
      <c r="G23" s="64">
        <v>0</v>
      </c>
      <c r="H23" s="64">
        <v>0</v>
      </c>
      <c r="I23" s="64">
        <v>0</v>
      </c>
      <c r="J23" s="64">
        <v>14</v>
      </c>
      <c r="K23" s="64">
        <v>0</v>
      </c>
      <c r="L23" s="64">
        <v>20</v>
      </c>
      <c r="M23" s="64">
        <v>0</v>
      </c>
      <c r="N23" s="64">
        <v>0</v>
      </c>
      <c r="O23" s="64">
        <v>2</v>
      </c>
      <c r="P23" s="64">
        <v>13</v>
      </c>
      <c r="Q23" s="70"/>
      <c r="R23" s="70"/>
    </row>
    <row r="24" spans="1:18" s="18" customFormat="1" ht="29.25" customHeight="1" x14ac:dyDescent="0.15">
      <c r="A24" s="223"/>
      <c r="B24" s="224" t="s">
        <v>424</v>
      </c>
      <c r="C24" s="232">
        <f t="shared" si="0"/>
        <v>56</v>
      </c>
      <c r="D24" s="64">
        <v>53</v>
      </c>
      <c r="E24" s="64">
        <v>44</v>
      </c>
      <c r="F24" s="64">
        <v>0</v>
      </c>
      <c r="G24" s="64">
        <v>1</v>
      </c>
      <c r="H24" s="64">
        <v>1</v>
      </c>
      <c r="I24" s="64">
        <v>0</v>
      </c>
      <c r="J24" s="64">
        <v>20</v>
      </c>
      <c r="K24" s="64">
        <v>2</v>
      </c>
      <c r="L24" s="64">
        <v>20</v>
      </c>
      <c r="M24" s="64">
        <v>0</v>
      </c>
      <c r="N24" s="64">
        <v>1</v>
      </c>
      <c r="O24" s="64">
        <v>8</v>
      </c>
      <c r="P24" s="64">
        <v>3</v>
      </c>
      <c r="Q24" s="70"/>
      <c r="R24" s="70"/>
    </row>
    <row r="25" spans="1:18" s="18" customFormat="1" ht="29.25" customHeight="1" x14ac:dyDescent="0.15">
      <c r="A25" s="223"/>
      <c r="B25" s="224" t="s">
        <v>425</v>
      </c>
      <c r="C25" s="232">
        <f t="shared" si="0"/>
        <v>111</v>
      </c>
      <c r="D25" s="64">
        <v>67</v>
      </c>
      <c r="E25" s="64">
        <v>60</v>
      </c>
      <c r="F25" s="64">
        <v>1</v>
      </c>
      <c r="G25" s="64">
        <v>0</v>
      </c>
      <c r="H25" s="64">
        <v>0</v>
      </c>
      <c r="I25" s="64">
        <v>0</v>
      </c>
      <c r="J25" s="64">
        <v>10</v>
      </c>
      <c r="K25" s="64">
        <v>2</v>
      </c>
      <c r="L25" s="64">
        <v>47</v>
      </c>
      <c r="M25" s="64">
        <v>0</v>
      </c>
      <c r="N25" s="64">
        <v>1</v>
      </c>
      <c r="O25" s="64">
        <v>6</v>
      </c>
      <c r="P25" s="64">
        <v>44</v>
      </c>
      <c r="Q25" s="70"/>
      <c r="R25" s="70"/>
    </row>
    <row r="26" spans="1:18" s="18" customFormat="1" ht="29.25" customHeight="1" thickBot="1" x14ac:dyDescent="0.2">
      <c r="A26" s="226"/>
      <c r="B26" s="227" t="s">
        <v>426</v>
      </c>
      <c r="C26" s="233">
        <f t="shared" si="0"/>
        <v>36</v>
      </c>
      <c r="D26" s="65">
        <v>36</v>
      </c>
      <c r="E26" s="65">
        <v>35</v>
      </c>
      <c r="F26" s="65">
        <v>1</v>
      </c>
      <c r="G26" s="65">
        <v>0</v>
      </c>
      <c r="H26" s="65">
        <v>0</v>
      </c>
      <c r="I26" s="65">
        <v>0</v>
      </c>
      <c r="J26" s="65">
        <v>4</v>
      </c>
      <c r="K26" s="65">
        <v>0</v>
      </c>
      <c r="L26" s="65">
        <v>30</v>
      </c>
      <c r="M26" s="65">
        <v>0</v>
      </c>
      <c r="N26" s="65">
        <v>0</v>
      </c>
      <c r="O26" s="65">
        <v>1</v>
      </c>
      <c r="P26" s="65">
        <v>0</v>
      </c>
      <c r="Q26" s="70"/>
      <c r="R26" s="70"/>
    </row>
    <row r="27" spans="1:18" s="2" customFormat="1" x14ac:dyDescent="0.15">
      <c r="A27" s="6"/>
      <c r="B27" s="6"/>
      <c r="E27" s="66"/>
      <c r="F27" s="66"/>
      <c r="G27" s="66"/>
      <c r="H27" s="66"/>
      <c r="I27" s="66"/>
      <c r="J27" s="66"/>
      <c r="K27" s="66"/>
      <c r="L27" s="66"/>
      <c r="M27" s="66"/>
      <c r="N27" s="66"/>
      <c r="O27" s="66"/>
    </row>
    <row r="28" spans="1:18" s="2" customFormat="1" x14ac:dyDescent="0.15">
      <c r="A28" s="6"/>
      <c r="B28" s="6"/>
      <c r="E28" s="66"/>
      <c r="F28" s="66"/>
      <c r="G28" s="66"/>
      <c r="H28" s="66"/>
      <c r="I28" s="66"/>
      <c r="J28" s="66"/>
      <c r="K28" s="66"/>
      <c r="L28" s="66"/>
      <c r="M28" s="66"/>
      <c r="N28" s="66"/>
      <c r="O28" s="66"/>
      <c r="P28" s="66"/>
    </row>
    <row r="29" spans="1:18" s="2" customFormat="1" x14ac:dyDescent="0.15">
      <c r="A29" s="6"/>
      <c r="B29" s="6"/>
    </row>
    <row r="30" spans="1:18" s="2" customFormat="1" x14ac:dyDescent="0.15">
      <c r="A30" s="6"/>
      <c r="B30" s="6"/>
    </row>
    <row r="31" spans="1:18" s="2" customFormat="1" x14ac:dyDescent="0.15">
      <c r="A31" s="6"/>
      <c r="B31" s="6"/>
    </row>
  </sheetData>
  <mergeCells count="24">
    <mergeCell ref="P3:P5"/>
    <mergeCell ref="A3:B5"/>
    <mergeCell ref="C1:I1"/>
    <mergeCell ref="J1:P1"/>
    <mergeCell ref="E2:F2"/>
    <mergeCell ref="H2:I2"/>
    <mergeCell ref="L2:M2"/>
    <mergeCell ref="O2:P2"/>
    <mergeCell ref="A14:B14"/>
    <mergeCell ref="C3:C5"/>
    <mergeCell ref="D3:D5"/>
    <mergeCell ref="E4:E5"/>
    <mergeCell ref="N4:N5"/>
    <mergeCell ref="A9:B9"/>
    <mergeCell ref="A10:B10"/>
    <mergeCell ref="A11:B11"/>
    <mergeCell ref="A12:B12"/>
    <mergeCell ref="A13:B13"/>
    <mergeCell ref="E3:J3"/>
    <mergeCell ref="K3:O3"/>
    <mergeCell ref="A6:B6"/>
    <mergeCell ref="A7:B7"/>
    <mergeCell ref="A8:B8"/>
    <mergeCell ref="O4:O5"/>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A26"/>
  <sheetViews>
    <sheetView showGridLines="0" showZeros="0" workbookViewId="0">
      <pane xSplit="2" ySplit="5" topLeftCell="C6" activePane="bottomRight" state="frozenSplit"/>
      <selection activeCell="D8" sqref="D8"/>
      <selection pane="topRight" activeCell="D8" sqref="D8"/>
      <selection pane="bottomLeft" activeCell="D8" sqref="D8"/>
      <selection pane="bottomRight" activeCell="D8" sqref="D8"/>
    </sheetView>
  </sheetViews>
  <sheetFormatPr defaultColWidth="9" defaultRowHeight="14.25" x14ac:dyDescent="0.15"/>
  <cols>
    <col min="1" max="1" width="1.375" style="6" customWidth="1"/>
    <col min="2" max="2" width="15.625" style="6" customWidth="1"/>
    <col min="3" max="6" width="14.75" style="37" customWidth="1"/>
    <col min="7" max="11" width="12.125" style="37" customWidth="1"/>
    <col min="12" max="16" width="12.25" style="37" customWidth="1"/>
    <col min="17" max="21" width="11.75" style="37" customWidth="1"/>
    <col min="22" max="26" width="10.875" style="37" customWidth="1"/>
    <col min="27" max="27" width="10.625" style="37" customWidth="1"/>
    <col min="28" max="28" width="9" style="2" customWidth="1"/>
    <col min="29" max="16384" width="9" style="2"/>
  </cols>
  <sheetData>
    <row r="1" spans="1:27" s="6" customFormat="1" ht="24.95" customHeight="1" x14ac:dyDescent="0.15">
      <c r="A1" s="49"/>
      <c r="B1" s="49"/>
      <c r="C1" s="266" t="s">
        <v>449</v>
      </c>
      <c r="D1" s="266"/>
      <c r="E1" s="266"/>
      <c r="F1" s="266"/>
      <c r="G1" s="266" t="s">
        <v>450</v>
      </c>
      <c r="H1" s="266"/>
      <c r="I1" s="266"/>
      <c r="J1" s="266"/>
      <c r="K1" s="266"/>
      <c r="L1" s="266" t="s">
        <v>451</v>
      </c>
      <c r="M1" s="266"/>
      <c r="N1" s="266"/>
      <c r="O1" s="266"/>
      <c r="P1" s="266"/>
      <c r="Q1" s="266" t="s">
        <v>452</v>
      </c>
      <c r="R1" s="266"/>
      <c r="S1" s="266"/>
      <c r="T1" s="266"/>
      <c r="U1" s="266"/>
      <c r="V1" s="266" t="s">
        <v>453</v>
      </c>
      <c r="W1" s="266"/>
      <c r="X1" s="266"/>
      <c r="Y1" s="266"/>
      <c r="Z1" s="266"/>
      <c r="AA1" s="266"/>
    </row>
    <row r="2" spans="1:27" ht="20.100000000000001" customHeight="1" thickBot="1" x14ac:dyDescent="0.2">
      <c r="A2" s="8"/>
      <c r="B2" s="8"/>
      <c r="D2" s="172" t="str">
        <f>'13-11'!E2</f>
        <v>（2019年）</v>
      </c>
      <c r="E2" s="268" t="s">
        <v>55</v>
      </c>
      <c r="F2" s="268"/>
      <c r="H2" s="172" t="str">
        <f>D2</f>
        <v>（2019年）</v>
      </c>
      <c r="J2" s="268" t="s">
        <v>55</v>
      </c>
      <c r="K2" s="268"/>
      <c r="M2" s="267" t="str">
        <f>D2</f>
        <v>（2019年）</v>
      </c>
      <c r="N2" s="267"/>
      <c r="O2" s="268" t="s">
        <v>55</v>
      </c>
      <c r="P2" s="268"/>
      <c r="R2" s="267" t="str">
        <f>M2</f>
        <v>（2019年）</v>
      </c>
      <c r="S2" s="267"/>
      <c r="T2" s="268" t="s">
        <v>55</v>
      </c>
      <c r="U2" s="268"/>
      <c r="W2" s="267" t="str">
        <f>R2</f>
        <v>（2019年）</v>
      </c>
      <c r="X2" s="267"/>
      <c r="Z2" s="268" t="s">
        <v>55</v>
      </c>
      <c r="AA2" s="268"/>
    </row>
    <row r="3" spans="1:27" ht="15" customHeight="1" x14ac:dyDescent="0.15">
      <c r="A3" s="326" t="s">
        <v>403</v>
      </c>
      <c r="B3" s="247"/>
      <c r="C3" s="290" t="s">
        <v>56</v>
      </c>
      <c r="D3" s="264" t="s">
        <v>57</v>
      </c>
      <c r="E3" s="262" t="s">
        <v>58</v>
      </c>
      <c r="F3" s="50" t="s">
        <v>59</v>
      </c>
      <c r="G3" s="50"/>
      <c r="H3" s="50"/>
      <c r="I3" s="278" t="s">
        <v>454</v>
      </c>
      <c r="J3" s="281" t="s">
        <v>61</v>
      </c>
      <c r="K3" s="55" t="s">
        <v>62</v>
      </c>
      <c r="L3" s="262" t="s">
        <v>63</v>
      </c>
      <c r="M3" s="276" t="s">
        <v>62</v>
      </c>
      <c r="N3" s="264"/>
      <c r="O3" s="262" t="s">
        <v>455</v>
      </c>
      <c r="P3" s="55" t="s">
        <v>62</v>
      </c>
      <c r="Q3" s="262" t="s">
        <v>65</v>
      </c>
      <c r="R3" s="46" t="s">
        <v>62</v>
      </c>
      <c r="S3" s="262" t="s">
        <v>66</v>
      </c>
      <c r="T3" s="264" t="s">
        <v>67</v>
      </c>
      <c r="U3" s="262" t="s">
        <v>68</v>
      </c>
      <c r="V3" s="262" t="s">
        <v>69</v>
      </c>
      <c r="W3" s="264" t="s">
        <v>70</v>
      </c>
      <c r="X3" s="262" t="s">
        <v>71</v>
      </c>
      <c r="Y3" s="264" t="s">
        <v>456</v>
      </c>
      <c r="Z3" s="262" t="s">
        <v>457</v>
      </c>
      <c r="AA3" s="269" t="s">
        <v>74</v>
      </c>
    </row>
    <row r="4" spans="1:27" ht="9.9499999999999993" customHeight="1" x14ac:dyDescent="0.15">
      <c r="A4" s="348"/>
      <c r="B4" s="349"/>
      <c r="C4" s="291"/>
      <c r="D4" s="265"/>
      <c r="E4" s="263"/>
      <c r="F4" s="352" t="s">
        <v>75</v>
      </c>
      <c r="G4" s="286"/>
      <c r="H4" s="265"/>
      <c r="I4" s="279"/>
      <c r="J4" s="282"/>
      <c r="K4" s="284" t="s">
        <v>76</v>
      </c>
      <c r="L4" s="265"/>
      <c r="M4" s="263" t="s">
        <v>77</v>
      </c>
      <c r="N4" s="47" t="s">
        <v>62</v>
      </c>
      <c r="O4" s="265"/>
      <c r="P4" s="274" t="s">
        <v>78</v>
      </c>
      <c r="Q4" s="265"/>
      <c r="R4" s="275" t="s">
        <v>458</v>
      </c>
      <c r="S4" s="265"/>
      <c r="T4" s="265"/>
      <c r="U4" s="263"/>
      <c r="V4" s="263"/>
      <c r="W4" s="265"/>
      <c r="X4" s="263"/>
      <c r="Y4" s="265"/>
      <c r="Z4" s="263"/>
      <c r="AA4" s="272"/>
    </row>
    <row r="5" spans="1:27" ht="24.95" customHeight="1" x14ac:dyDescent="0.15">
      <c r="A5" s="327"/>
      <c r="B5" s="248"/>
      <c r="C5" s="292"/>
      <c r="D5" s="265"/>
      <c r="E5" s="263"/>
      <c r="F5" s="283"/>
      <c r="G5" s="44" t="s">
        <v>80</v>
      </c>
      <c r="H5" s="43" t="s">
        <v>81</v>
      </c>
      <c r="I5" s="280"/>
      <c r="J5" s="283"/>
      <c r="K5" s="285"/>
      <c r="L5" s="265"/>
      <c r="M5" s="265"/>
      <c r="N5" s="56" t="s">
        <v>82</v>
      </c>
      <c r="O5" s="265"/>
      <c r="P5" s="274"/>
      <c r="Q5" s="265"/>
      <c r="R5" s="265"/>
      <c r="S5" s="265"/>
      <c r="T5" s="265"/>
      <c r="U5" s="263"/>
      <c r="V5" s="263"/>
      <c r="W5" s="265"/>
      <c r="X5" s="263"/>
      <c r="Y5" s="265"/>
      <c r="Z5" s="263"/>
      <c r="AA5" s="273"/>
    </row>
    <row r="6" spans="1:27" s="19" customFormat="1" ht="29.25" customHeight="1" x14ac:dyDescent="0.15">
      <c r="A6" s="333" t="s">
        <v>406</v>
      </c>
      <c r="B6" s="334"/>
      <c r="C6" s="45">
        <v>1760</v>
      </c>
      <c r="D6" s="45">
        <v>110847527</v>
      </c>
      <c r="E6" s="45">
        <v>115374055</v>
      </c>
      <c r="F6" s="45">
        <v>42801226</v>
      </c>
      <c r="G6" s="45">
        <v>6042764</v>
      </c>
      <c r="H6" s="45">
        <v>9993383</v>
      </c>
      <c r="I6" s="45">
        <v>84418758</v>
      </c>
      <c r="J6" s="45">
        <v>36586661</v>
      </c>
      <c r="K6" s="45">
        <v>6394481</v>
      </c>
      <c r="L6" s="45">
        <v>70814299</v>
      </c>
      <c r="M6" s="45">
        <v>53397273</v>
      </c>
      <c r="N6" s="45">
        <v>16067458</v>
      </c>
      <c r="O6" s="45">
        <v>43261261</v>
      </c>
      <c r="P6" s="45">
        <v>20877034</v>
      </c>
      <c r="Q6" s="45">
        <v>113724071</v>
      </c>
      <c r="R6" s="45">
        <v>105427700</v>
      </c>
      <c r="S6" s="45">
        <v>98703606</v>
      </c>
      <c r="T6" s="45">
        <v>1271757.2</v>
      </c>
      <c r="U6" s="45">
        <v>2564705.1</v>
      </c>
      <c r="V6" s="45">
        <v>1285623</v>
      </c>
      <c r="W6" s="45">
        <v>5942979</v>
      </c>
      <c r="X6" s="48">
        <v>5876883</v>
      </c>
      <c r="Y6" s="48">
        <v>559275</v>
      </c>
      <c r="Z6" s="48">
        <v>7003104</v>
      </c>
      <c r="AA6" s="48">
        <v>544335</v>
      </c>
    </row>
    <row r="7" spans="1:27" s="18" customFormat="1" ht="29.25" customHeight="1" x14ac:dyDescent="0.15">
      <c r="A7" s="324" t="s">
        <v>407</v>
      </c>
      <c r="B7" s="325"/>
      <c r="C7" s="14">
        <v>136</v>
      </c>
      <c r="D7" s="14">
        <v>20091088</v>
      </c>
      <c r="E7" s="14">
        <v>18785556</v>
      </c>
      <c r="F7" s="14">
        <v>6256920</v>
      </c>
      <c r="G7" s="14">
        <v>496264.6</v>
      </c>
      <c r="H7" s="14">
        <v>1569175.2</v>
      </c>
      <c r="I7" s="14">
        <v>15007769</v>
      </c>
      <c r="J7" s="14">
        <v>5704280</v>
      </c>
      <c r="K7" s="14">
        <v>861747.4</v>
      </c>
      <c r="L7" s="14">
        <v>10601265</v>
      </c>
      <c r="M7" s="14">
        <v>9069908</v>
      </c>
      <c r="N7" s="14">
        <v>3620293</v>
      </c>
      <c r="O7" s="14">
        <v>8181492</v>
      </c>
      <c r="P7" s="14">
        <v>3731395.7</v>
      </c>
      <c r="Q7" s="14">
        <v>20165470</v>
      </c>
      <c r="R7" s="14">
        <v>19199345</v>
      </c>
      <c r="S7" s="14">
        <v>17399257</v>
      </c>
      <c r="T7" s="14">
        <v>220738.2</v>
      </c>
      <c r="U7" s="14">
        <v>395118.8</v>
      </c>
      <c r="V7" s="14">
        <v>115715.1</v>
      </c>
      <c r="W7" s="14">
        <v>1832426.5</v>
      </c>
      <c r="X7" s="35">
        <v>1844735</v>
      </c>
      <c r="Y7" s="35">
        <v>31741.4</v>
      </c>
      <c r="Z7" s="35">
        <v>1154746</v>
      </c>
      <c r="AA7" s="35">
        <v>70517</v>
      </c>
    </row>
    <row r="8" spans="1:27" s="18" customFormat="1" ht="29.25" customHeight="1" x14ac:dyDescent="0.15">
      <c r="A8" s="324" t="s">
        <v>408</v>
      </c>
      <c r="B8" s="325"/>
      <c r="C8" s="14">
        <v>125</v>
      </c>
      <c r="D8" s="14">
        <v>4391254</v>
      </c>
      <c r="E8" s="14">
        <v>4233981</v>
      </c>
      <c r="F8" s="14">
        <v>2014362.5</v>
      </c>
      <c r="G8" s="14">
        <v>172404.5</v>
      </c>
      <c r="H8" s="14">
        <v>455477.7</v>
      </c>
      <c r="I8" s="14">
        <v>3115413.5</v>
      </c>
      <c r="J8" s="14">
        <v>1835600.9</v>
      </c>
      <c r="K8" s="14">
        <v>435049.1</v>
      </c>
      <c r="L8" s="14">
        <v>2939421</v>
      </c>
      <c r="M8" s="14">
        <v>2267215</v>
      </c>
      <c r="N8" s="14">
        <v>354256.3</v>
      </c>
      <c r="O8" s="14">
        <v>1294560</v>
      </c>
      <c r="P8" s="14">
        <v>612318.5</v>
      </c>
      <c r="Q8" s="14">
        <v>4161133.1</v>
      </c>
      <c r="R8" s="14">
        <v>4013941.1</v>
      </c>
      <c r="S8" s="14">
        <v>3724324.1</v>
      </c>
      <c r="T8" s="14">
        <v>36550</v>
      </c>
      <c r="U8" s="14">
        <v>64396</v>
      </c>
      <c r="V8" s="14">
        <v>66113</v>
      </c>
      <c r="W8" s="14">
        <v>341630</v>
      </c>
      <c r="X8" s="35">
        <v>347467.9</v>
      </c>
      <c r="Y8" s="35">
        <v>7179.3</v>
      </c>
      <c r="Z8" s="35">
        <v>202348.9</v>
      </c>
      <c r="AA8" s="35">
        <v>24742</v>
      </c>
    </row>
    <row r="9" spans="1:27" s="18" customFormat="1" ht="29.25" customHeight="1" x14ac:dyDescent="0.15">
      <c r="A9" s="324" t="s">
        <v>409</v>
      </c>
      <c r="B9" s="325"/>
      <c r="C9" s="14">
        <v>83</v>
      </c>
      <c r="D9" s="14">
        <v>7800950</v>
      </c>
      <c r="E9" s="14">
        <v>4073221.2</v>
      </c>
      <c r="F9" s="14">
        <v>1467376.2</v>
      </c>
      <c r="G9" s="14">
        <v>168978.5</v>
      </c>
      <c r="H9" s="14">
        <v>552026</v>
      </c>
      <c r="I9" s="14">
        <v>3538522.6</v>
      </c>
      <c r="J9" s="14">
        <v>1624203.4</v>
      </c>
      <c r="K9" s="14">
        <v>807879.6</v>
      </c>
      <c r="L9" s="14">
        <v>2231592.5</v>
      </c>
      <c r="M9" s="14">
        <v>2217853</v>
      </c>
      <c r="N9" s="14">
        <v>849244.7</v>
      </c>
      <c r="O9" s="14">
        <v>1840972.1</v>
      </c>
      <c r="P9" s="14">
        <v>735885.6</v>
      </c>
      <c r="Q9" s="14">
        <v>7522407</v>
      </c>
      <c r="R9" s="14">
        <v>7336961</v>
      </c>
      <c r="S9" s="14">
        <v>6687844</v>
      </c>
      <c r="T9" s="14">
        <v>45973.5</v>
      </c>
      <c r="U9" s="14">
        <v>120448.8</v>
      </c>
      <c r="V9" s="14">
        <v>21673.9</v>
      </c>
      <c r="W9" s="14">
        <v>361498.4</v>
      </c>
      <c r="X9" s="35">
        <v>364672.9</v>
      </c>
      <c r="Y9" s="35">
        <v>17491</v>
      </c>
      <c r="Z9" s="35">
        <v>405169.7</v>
      </c>
      <c r="AA9" s="35">
        <v>32313</v>
      </c>
    </row>
    <row r="10" spans="1:27" s="18" customFormat="1" ht="29.25" customHeight="1" x14ac:dyDescent="0.15">
      <c r="A10" s="324" t="s">
        <v>410</v>
      </c>
      <c r="B10" s="325"/>
      <c r="C10" s="14">
        <v>112</v>
      </c>
      <c r="D10" s="14">
        <v>3055390</v>
      </c>
      <c r="E10" s="14">
        <v>2222064.5</v>
      </c>
      <c r="F10" s="14">
        <v>1168664.2</v>
      </c>
      <c r="G10" s="14">
        <v>111791</v>
      </c>
      <c r="H10" s="14">
        <v>273804.3</v>
      </c>
      <c r="I10" s="14">
        <v>1217778</v>
      </c>
      <c r="J10" s="14">
        <v>459953.7</v>
      </c>
      <c r="K10" s="14">
        <v>72937.5</v>
      </c>
      <c r="L10" s="14">
        <v>1218076</v>
      </c>
      <c r="M10" s="14">
        <v>1078705</v>
      </c>
      <c r="N10" s="14">
        <v>258460.2</v>
      </c>
      <c r="O10" s="14">
        <v>1009349.4</v>
      </c>
      <c r="P10" s="14">
        <v>435848</v>
      </c>
      <c r="Q10" s="14">
        <v>3295697.8</v>
      </c>
      <c r="R10" s="14">
        <v>3220954.8</v>
      </c>
      <c r="S10" s="14">
        <v>3001063.1</v>
      </c>
      <c r="T10" s="14">
        <v>26398.2</v>
      </c>
      <c r="U10" s="14">
        <v>48946.7</v>
      </c>
      <c r="V10" s="14">
        <v>13111.5</v>
      </c>
      <c r="W10" s="14">
        <v>141877.1</v>
      </c>
      <c r="X10" s="35">
        <v>144448</v>
      </c>
      <c r="Y10" s="35">
        <v>8365</v>
      </c>
      <c r="Z10" s="35">
        <v>126368.6</v>
      </c>
      <c r="AA10" s="35">
        <v>20496</v>
      </c>
    </row>
    <row r="11" spans="1:27" s="18" customFormat="1" ht="29.25" customHeight="1" x14ac:dyDescent="0.15">
      <c r="A11" s="324" t="s">
        <v>411</v>
      </c>
      <c r="B11" s="325"/>
      <c r="C11" s="14">
        <v>99</v>
      </c>
      <c r="D11" s="14">
        <v>2349938</v>
      </c>
      <c r="E11" s="14">
        <v>3439110.6</v>
      </c>
      <c r="F11" s="14">
        <v>1411361.9</v>
      </c>
      <c r="G11" s="14">
        <v>124836.6</v>
      </c>
      <c r="H11" s="14">
        <v>196888.4</v>
      </c>
      <c r="I11" s="14">
        <v>1353989.3</v>
      </c>
      <c r="J11" s="14">
        <v>507592.8</v>
      </c>
      <c r="K11" s="14">
        <v>108936.7</v>
      </c>
      <c r="L11" s="14">
        <v>1784431</v>
      </c>
      <c r="M11" s="14">
        <v>1226867</v>
      </c>
      <c r="N11" s="14">
        <v>257255.1</v>
      </c>
      <c r="O11" s="14">
        <v>1654678.5</v>
      </c>
      <c r="P11" s="14">
        <v>935637.5</v>
      </c>
      <c r="Q11" s="14">
        <v>2525931.4</v>
      </c>
      <c r="R11" s="14">
        <v>2334092</v>
      </c>
      <c r="S11" s="14">
        <v>2151948</v>
      </c>
      <c r="T11" s="14">
        <v>21968.799999999999</v>
      </c>
      <c r="U11" s="14">
        <v>52748.800000000003</v>
      </c>
      <c r="V11" s="14">
        <v>63554</v>
      </c>
      <c r="W11" s="14">
        <v>213404.79999999999</v>
      </c>
      <c r="X11" s="35">
        <v>93011.3</v>
      </c>
      <c r="Y11" s="35">
        <v>44336.5</v>
      </c>
      <c r="Z11" s="35">
        <v>95942.8</v>
      </c>
      <c r="AA11" s="35">
        <v>10814</v>
      </c>
    </row>
    <row r="12" spans="1:27" s="18" customFormat="1" ht="29.25" customHeight="1" x14ac:dyDescent="0.15">
      <c r="A12" s="324" t="s">
        <v>412</v>
      </c>
      <c r="B12" s="325"/>
      <c r="C12" s="14">
        <v>60</v>
      </c>
      <c r="D12" s="14">
        <v>5423990</v>
      </c>
      <c r="E12" s="14">
        <v>5095663.8</v>
      </c>
      <c r="F12" s="14">
        <v>2310063</v>
      </c>
      <c r="G12" s="14">
        <v>110467.8</v>
      </c>
      <c r="H12" s="14">
        <v>435580.7</v>
      </c>
      <c r="I12" s="14">
        <v>2194566.1</v>
      </c>
      <c r="J12" s="14">
        <v>1161231.8</v>
      </c>
      <c r="K12" s="14">
        <v>233216.9</v>
      </c>
      <c r="L12" s="14">
        <v>2789942.1</v>
      </c>
      <c r="M12" s="14">
        <v>1907868.5</v>
      </c>
      <c r="N12" s="14">
        <v>402510.2</v>
      </c>
      <c r="O12" s="14">
        <v>1939889.4</v>
      </c>
      <c r="P12" s="14">
        <v>330468</v>
      </c>
      <c r="Q12" s="14">
        <v>5281521</v>
      </c>
      <c r="R12" s="14">
        <v>4631268.5</v>
      </c>
      <c r="S12" s="14">
        <v>4820661.5</v>
      </c>
      <c r="T12" s="14">
        <v>18530.2</v>
      </c>
      <c r="U12" s="14">
        <v>72072.3</v>
      </c>
      <c r="V12" s="14">
        <v>66809.5</v>
      </c>
      <c r="W12" s="14">
        <v>476412.2</v>
      </c>
      <c r="X12" s="35">
        <v>459114.3</v>
      </c>
      <c r="Y12" s="35">
        <v>3678.9</v>
      </c>
      <c r="Z12" s="35">
        <v>204527.1</v>
      </c>
      <c r="AA12" s="35">
        <v>15166</v>
      </c>
    </row>
    <row r="13" spans="1:27" s="18" customFormat="1" ht="29.25" customHeight="1" x14ac:dyDescent="0.15">
      <c r="A13" s="324" t="s">
        <v>413</v>
      </c>
      <c r="B13" s="325"/>
      <c r="C13" s="14">
        <v>161</v>
      </c>
      <c r="D13" s="14">
        <v>3881132.3</v>
      </c>
      <c r="E13" s="14">
        <v>2549704.6</v>
      </c>
      <c r="F13" s="14">
        <v>1528892.7</v>
      </c>
      <c r="G13" s="14">
        <v>320927.8</v>
      </c>
      <c r="H13" s="14">
        <v>433777.3</v>
      </c>
      <c r="I13" s="14">
        <v>1964285.1</v>
      </c>
      <c r="J13" s="14">
        <v>1252889.5</v>
      </c>
      <c r="K13" s="14">
        <v>174447.9</v>
      </c>
      <c r="L13" s="14">
        <v>1680810.1</v>
      </c>
      <c r="M13" s="14">
        <v>1290695.7</v>
      </c>
      <c r="N13" s="14">
        <v>302760</v>
      </c>
      <c r="O13" s="14">
        <v>869341.9</v>
      </c>
      <c r="P13" s="14">
        <v>597486</v>
      </c>
      <c r="Q13" s="14">
        <v>3963628.7</v>
      </c>
      <c r="R13" s="14">
        <v>3923281.1</v>
      </c>
      <c r="S13" s="14">
        <v>3552489.5</v>
      </c>
      <c r="T13" s="14">
        <v>60383.5</v>
      </c>
      <c r="U13" s="14">
        <v>72198.2</v>
      </c>
      <c r="V13" s="14">
        <v>24165.7</v>
      </c>
      <c r="W13" s="14">
        <v>165114.1</v>
      </c>
      <c r="X13" s="35">
        <v>126189.8</v>
      </c>
      <c r="Y13" s="35">
        <v>5370.8</v>
      </c>
      <c r="Z13" s="35">
        <v>142676.5</v>
      </c>
      <c r="AA13" s="35">
        <v>24437</v>
      </c>
    </row>
    <row r="14" spans="1:27" s="18" customFormat="1" ht="29.25" customHeight="1" x14ac:dyDescent="0.15">
      <c r="A14" s="324" t="s">
        <v>414</v>
      </c>
      <c r="B14" s="325"/>
      <c r="C14" s="14">
        <f>C6-SUM(C7:C13)</f>
        <v>984</v>
      </c>
      <c r="D14" s="14">
        <f t="shared" ref="D14:AA14" si="0">D6-SUM(D7:D13)</f>
        <v>63853785</v>
      </c>
      <c r="E14" s="14">
        <f t="shared" si="0"/>
        <v>74974753</v>
      </c>
      <c r="F14" s="14">
        <f t="shared" si="0"/>
        <v>26643586</v>
      </c>
      <c r="G14" s="14">
        <f t="shared" si="0"/>
        <v>4537093</v>
      </c>
      <c r="H14" s="14">
        <f t="shared" si="0"/>
        <v>6076653</v>
      </c>
      <c r="I14" s="14">
        <f t="shared" si="0"/>
        <v>56026434</v>
      </c>
      <c r="J14" s="14">
        <f t="shared" si="0"/>
        <v>24040909</v>
      </c>
      <c r="K14" s="14">
        <f t="shared" si="0"/>
        <v>3700266</v>
      </c>
      <c r="L14" s="14">
        <f t="shared" si="0"/>
        <v>47568761</v>
      </c>
      <c r="M14" s="14">
        <f t="shared" si="0"/>
        <v>34338161</v>
      </c>
      <c r="N14" s="14">
        <f t="shared" si="0"/>
        <v>10022679</v>
      </c>
      <c r="O14" s="14">
        <f t="shared" si="0"/>
        <v>26470978</v>
      </c>
      <c r="P14" s="14">
        <f t="shared" si="0"/>
        <v>13497995</v>
      </c>
      <c r="Q14" s="14">
        <f t="shared" si="0"/>
        <v>66808282</v>
      </c>
      <c r="R14" s="14">
        <f t="shared" si="0"/>
        <v>60767857</v>
      </c>
      <c r="S14" s="14">
        <f t="shared" si="0"/>
        <v>57366019</v>
      </c>
      <c r="T14" s="14">
        <f t="shared" si="0"/>
        <v>841215</v>
      </c>
      <c r="U14" s="14">
        <f t="shared" si="0"/>
        <v>1738776</v>
      </c>
      <c r="V14" s="14">
        <f t="shared" si="0"/>
        <v>914480</v>
      </c>
      <c r="W14" s="14">
        <f t="shared" si="0"/>
        <v>2410616</v>
      </c>
      <c r="X14" s="14">
        <f t="shared" si="0"/>
        <v>2497244</v>
      </c>
      <c r="Y14" s="14">
        <f t="shared" si="0"/>
        <v>441112</v>
      </c>
      <c r="Z14" s="14">
        <f t="shared" si="0"/>
        <v>4671324</v>
      </c>
      <c r="AA14" s="14">
        <f t="shared" si="0"/>
        <v>345850</v>
      </c>
    </row>
    <row r="15" spans="1:27" s="18" customFormat="1" ht="29.25" customHeight="1" x14ac:dyDescent="0.15">
      <c r="A15" s="12"/>
      <c r="B15" s="13" t="s">
        <v>415</v>
      </c>
      <c r="C15" s="14">
        <f>C14-SUM(C16:C26)</f>
        <v>12</v>
      </c>
      <c r="D15" s="14">
        <f t="shared" ref="D15:AA15" si="1">D14-SUM(D16:D26)</f>
        <v>13413379</v>
      </c>
      <c r="E15" s="14">
        <f t="shared" si="1"/>
        <v>29228758</v>
      </c>
      <c r="F15" s="14">
        <f t="shared" si="1"/>
        <v>7048595</v>
      </c>
      <c r="G15" s="14">
        <f t="shared" si="1"/>
        <v>943058</v>
      </c>
      <c r="H15" s="14">
        <f t="shared" si="1"/>
        <v>1403792</v>
      </c>
      <c r="I15" s="14">
        <f t="shared" si="1"/>
        <v>24145184</v>
      </c>
      <c r="J15" s="14">
        <f t="shared" si="1"/>
        <v>9859206</v>
      </c>
      <c r="K15" s="14">
        <f t="shared" si="1"/>
        <v>1157518</v>
      </c>
      <c r="L15" s="14">
        <f t="shared" si="1"/>
        <v>20070178</v>
      </c>
      <c r="M15" s="14">
        <f t="shared" si="1"/>
        <v>15992048</v>
      </c>
      <c r="N15" s="14">
        <f t="shared" si="1"/>
        <v>3897043</v>
      </c>
      <c r="O15" s="14">
        <f t="shared" si="1"/>
        <v>9158580</v>
      </c>
      <c r="P15" s="14">
        <f t="shared" si="1"/>
        <v>2398335</v>
      </c>
      <c r="Q15" s="14">
        <f t="shared" si="1"/>
        <v>16583736</v>
      </c>
      <c r="R15" s="14">
        <f t="shared" si="1"/>
        <v>12226569</v>
      </c>
      <c r="S15" s="14">
        <f t="shared" si="1"/>
        <v>14795147</v>
      </c>
      <c r="T15" s="14">
        <f t="shared" si="1"/>
        <v>166220</v>
      </c>
      <c r="U15" s="14">
        <f t="shared" si="1"/>
        <v>533694</v>
      </c>
      <c r="V15" s="14">
        <f t="shared" si="1"/>
        <v>526961</v>
      </c>
      <c r="W15" s="14">
        <f t="shared" si="1"/>
        <v>270177</v>
      </c>
      <c r="X15" s="14">
        <f t="shared" si="1"/>
        <v>287448</v>
      </c>
      <c r="Y15" s="14">
        <f t="shared" si="1"/>
        <v>43839</v>
      </c>
      <c r="Z15" s="14">
        <f t="shared" si="1"/>
        <v>1717433</v>
      </c>
      <c r="AA15" s="14">
        <f t="shared" si="1"/>
        <v>96791</v>
      </c>
    </row>
    <row r="16" spans="1:27" s="18" customFormat="1" ht="29.25" customHeight="1" x14ac:dyDescent="0.15">
      <c r="A16" s="12"/>
      <c r="B16" s="13" t="s">
        <v>416</v>
      </c>
      <c r="C16" s="14">
        <v>152</v>
      </c>
      <c r="D16" s="14">
        <v>11570245</v>
      </c>
      <c r="E16" s="14">
        <v>18083491</v>
      </c>
      <c r="F16" s="14">
        <v>4514939</v>
      </c>
      <c r="G16" s="14">
        <v>546627</v>
      </c>
      <c r="H16" s="14">
        <v>1160911.3</v>
      </c>
      <c r="I16" s="14">
        <v>17418320</v>
      </c>
      <c r="J16" s="14">
        <v>7763530</v>
      </c>
      <c r="K16" s="14">
        <v>1091624.2</v>
      </c>
      <c r="L16" s="14">
        <v>11668142</v>
      </c>
      <c r="M16" s="14">
        <v>7280797</v>
      </c>
      <c r="N16" s="14">
        <v>2635717.9</v>
      </c>
      <c r="O16" s="14">
        <v>5565040</v>
      </c>
      <c r="P16" s="14">
        <v>5274364.3</v>
      </c>
      <c r="Q16" s="14">
        <v>10881537</v>
      </c>
      <c r="R16" s="14">
        <v>10498622</v>
      </c>
      <c r="S16" s="14">
        <v>9616221</v>
      </c>
      <c r="T16" s="14">
        <v>200909.7</v>
      </c>
      <c r="U16" s="14">
        <v>383042.8</v>
      </c>
      <c r="V16" s="14">
        <v>200500.1</v>
      </c>
      <c r="W16" s="14">
        <v>114638.8</v>
      </c>
      <c r="X16" s="35">
        <v>162521</v>
      </c>
      <c r="Y16" s="35">
        <v>225517</v>
      </c>
      <c r="Z16" s="35">
        <v>855930.5</v>
      </c>
      <c r="AA16" s="35">
        <v>60451</v>
      </c>
    </row>
    <row r="17" spans="1:27" s="18" customFormat="1" ht="29.25" customHeight="1" x14ac:dyDescent="0.15">
      <c r="A17" s="12"/>
      <c r="B17" s="13" t="s">
        <v>417</v>
      </c>
      <c r="C17" s="14">
        <v>191</v>
      </c>
      <c r="D17" s="14">
        <v>10275671</v>
      </c>
      <c r="E17" s="14">
        <v>10120859</v>
      </c>
      <c r="F17" s="14">
        <v>4868130</v>
      </c>
      <c r="G17" s="14">
        <v>752010.4</v>
      </c>
      <c r="H17" s="14">
        <v>1026949.2</v>
      </c>
      <c r="I17" s="14">
        <v>4750571.2</v>
      </c>
      <c r="J17" s="14">
        <v>1713455.5</v>
      </c>
      <c r="K17" s="14">
        <v>370658.8</v>
      </c>
      <c r="L17" s="14">
        <v>5670730</v>
      </c>
      <c r="M17" s="14">
        <v>2325929.6</v>
      </c>
      <c r="N17" s="14">
        <v>546697.9</v>
      </c>
      <c r="O17" s="14">
        <v>4374231</v>
      </c>
      <c r="P17" s="14">
        <v>1907057.5</v>
      </c>
      <c r="Q17" s="14">
        <v>11633607</v>
      </c>
      <c r="R17" s="14">
        <v>10802656</v>
      </c>
      <c r="S17" s="14">
        <v>9906373</v>
      </c>
      <c r="T17" s="14">
        <v>103512.9</v>
      </c>
      <c r="U17" s="14">
        <v>273586</v>
      </c>
      <c r="V17" s="14">
        <v>83538.3</v>
      </c>
      <c r="W17" s="14">
        <v>782823</v>
      </c>
      <c r="X17" s="35">
        <v>817067.2</v>
      </c>
      <c r="Y17" s="35">
        <v>78331</v>
      </c>
      <c r="Z17" s="35">
        <v>491905.3</v>
      </c>
      <c r="AA17" s="35">
        <v>62211</v>
      </c>
    </row>
    <row r="18" spans="1:27" s="18" customFormat="1" ht="29.25" customHeight="1" x14ac:dyDescent="0.15">
      <c r="A18" s="12"/>
      <c r="B18" s="13" t="s">
        <v>418</v>
      </c>
      <c r="C18" s="14">
        <v>253</v>
      </c>
      <c r="D18" s="14">
        <v>16921519</v>
      </c>
      <c r="E18" s="14">
        <v>8059810</v>
      </c>
      <c r="F18" s="14">
        <v>5068743</v>
      </c>
      <c r="G18" s="14">
        <v>1054249.3</v>
      </c>
      <c r="H18" s="14">
        <v>1382064.4</v>
      </c>
      <c r="I18" s="14">
        <v>3851370.1</v>
      </c>
      <c r="J18" s="14">
        <v>1844824.7</v>
      </c>
      <c r="K18" s="14">
        <v>231810.4</v>
      </c>
      <c r="L18" s="14">
        <v>4901781</v>
      </c>
      <c r="M18" s="14">
        <v>4386526.2</v>
      </c>
      <c r="N18" s="14">
        <v>1555428.8</v>
      </c>
      <c r="O18" s="14">
        <v>3150670.7</v>
      </c>
      <c r="P18" s="14">
        <v>1607622.3</v>
      </c>
      <c r="Q18" s="14">
        <v>16949963</v>
      </c>
      <c r="R18" s="14">
        <v>16741041</v>
      </c>
      <c r="S18" s="14">
        <v>13764270</v>
      </c>
      <c r="T18" s="14">
        <v>120654.7</v>
      </c>
      <c r="U18" s="14">
        <v>224282.8</v>
      </c>
      <c r="V18" s="14">
        <v>26236.6</v>
      </c>
      <c r="W18" s="14">
        <v>655905.5</v>
      </c>
      <c r="X18" s="35">
        <v>651986.1</v>
      </c>
      <c r="Y18" s="35">
        <v>49280.2</v>
      </c>
      <c r="Z18" s="35">
        <v>450210</v>
      </c>
      <c r="AA18" s="35">
        <v>52908</v>
      </c>
    </row>
    <row r="19" spans="1:27" s="18" customFormat="1" ht="29.25" customHeight="1" x14ac:dyDescent="0.15">
      <c r="A19" s="12"/>
      <c r="B19" s="13" t="s">
        <v>419</v>
      </c>
      <c r="C19" s="14">
        <v>26</v>
      </c>
      <c r="D19" s="14">
        <v>322522.7</v>
      </c>
      <c r="E19" s="14">
        <v>218767.9</v>
      </c>
      <c r="F19" s="14">
        <v>168468.7</v>
      </c>
      <c r="G19" s="14">
        <v>71748</v>
      </c>
      <c r="H19" s="14">
        <v>33383.1</v>
      </c>
      <c r="I19" s="14">
        <v>56479.4</v>
      </c>
      <c r="J19" s="14">
        <v>27601.9</v>
      </c>
      <c r="K19" s="14">
        <v>1886.4</v>
      </c>
      <c r="L19" s="14">
        <v>144839</v>
      </c>
      <c r="M19" s="14">
        <v>139494.5</v>
      </c>
      <c r="N19" s="14">
        <v>22483.9</v>
      </c>
      <c r="O19" s="14">
        <v>73929</v>
      </c>
      <c r="P19" s="14">
        <v>56854.5</v>
      </c>
      <c r="Q19" s="14">
        <v>298191.8</v>
      </c>
      <c r="R19" s="14">
        <v>295518</v>
      </c>
      <c r="S19" s="14">
        <v>269823</v>
      </c>
      <c r="T19" s="14">
        <v>5211.8</v>
      </c>
      <c r="U19" s="14">
        <v>7891.5</v>
      </c>
      <c r="V19" s="14">
        <v>1281.7</v>
      </c>
      <c r="W19" s="14">
        <v>11049.7</v>
      </c>
      <c r="X19" s="35">
        <v>12045.9</v>
      </c>
      <c r="Y19" s="35">
        <v>281.3</v>
      </c>
      <c r="Z19" s="35">
        <v>17839.8</v>
      </c>
      <c r="AA19" s="35">
        <v>2556</v>
      </c>
    </row>
    <row r="20" spans="1:27" s="18" customFormat="1" ht="29.25" customHeight="1" x14ac:dyDescent="0.15">
      <c r="A20" s="12"/>
      <c r="B20" s="13" t="s">
        <v>420</v>
      </c>
      <c r="C20" s="14">
        <v>29</v>
      </c>
      <c r="D20" s="14">
        <v>626789.5</v>
      </c>
      <c r="E20" s="14">
        <v>1057621.2</v>
      </c>
      <c r="F20" s="14">
        <v>639243</v>
      </c>
      <c r="G20" s="14">
        <v>150837</v>
      </c>
      <c r="H20" s="14">
        <v>66156</v>
      </c>
      <c r="I20" s="14">
        <v>399169.5</v>
      </c>
      <c r="J20" s="14">
        <v>141049.60000000001</v>
      </c>
      <c r="K20" s="14">
        <v>22147.7</v>
      </c>
      <c r="L20" s="14">
        <v>690097.3</v>
      </c>
      <c r="M20" s="14">
        <v>437499.4</v>
      </c>
      <c r="N20" s="14">
        <v>172158.5</v>
      </c>
      <c r="O20" s="14">
        <v>367523.4</v>
      </c>
      <c r="P20" s="14">
        <v>223403.9</v>
      </c>
      <c r="Q20" s="14">
        <v>638834</v>
      </c>
      <c r="R20" s="14">
        <v>636365</v>
      </c>
      <c r="S20" s="14">
        <v>441092.2</v>
      </c>
      <c r="T20" s="14">
        <v>8637</v>
      </c>
      <c r="U20" s="14">
        <v>28008.400000000001</v>
      </c>
      <c r="V20" s="14">
        <v>13691.2</v>
      </c>
      <c r="W20" s="14">
        <v>53116.9</v>
      </c>
      <c r="X20" s="35">
        <v>52408.6</v>
      </c>
      <c r="Y20" s="35">
        <v>1246</v>
      </c>
      <c r="Z20" s="35">
        <v>43685.9</v>
      </c>
      <c r="AA20" s="35">
        <v>5001</v>
      </c>
    </row>
    <row r="21" spans="1:27" s="18" customFormat="1" ht="29.25" customHeight="1" x14ac:dyDescent="0.15">
      <c r="A21" s="12"/>
      <c r="B21" s="13" t="s">
        <v>421</v>
      </c>
      <c r="C21" s="14">
        <v>59</v>
      </c>
      <c r="D21" s="14">
        <v>3650040.3</v>
      </c>
      <c r="E21" s="14">
        <v>1918436.6</v>
      </c>
      <c r="F21" s="14">
        <v>885624.4</v>
      </c>
      <c r="G21" s="14">
        <v>128269.1</v>
      </c>
      <c r="H21" s="14">
        <v>280452.3</v>
      </c>
      <c r="I21" s="14">
        <v>1768361.2</v>
      </c>
      <c r="J21" s="14">
        <v>907563.1</v>
      </c>
      <c r="K21" s="14">
        <v>225959.7</v>
      </c>
      <c r="L21" s="14">
        <v>1082439.7</v>
      </c>
      <c r="M21" s="14">
        <v>913762.1</v>
      </c>
      <c r="N21" s="14">
        <v>273725.7</v>
      </c>
      <c r="O21" s="14">
        <v>835468.5</v>
      </c>
      <c r="P21" s="14">
        <v>470075.4</v>
      </c>
      <c r="Q21" s="14">
        <v>3318645.1</v>
      </c>
      <c r="R21" s="14">
        <v>3245039.7</v>
      </c>
      <c r="S21" s="14">
        <v>3044708.7</v>
      </c>
      <c r="T21" s="14">
        <v>22197.8</v>
      </c>
      <c r="U21" s="14">
        <v>87154.1</v>
      </c>
      <c r="V21" s="14">
        <v>13304.8</v>
      </c>
      <c r="W21" s="14">
        <v>116474.4</v>
      </c>
      <c r="X21" s="35">
        <v>99577.7</v>
      </c>
      <c r="Y21" s="35">
        <v>11961.6</v>
      </c>
      <c r="Z21" s="35">
        <v>507293.2</v>
      </c>
      <c r="AA21" s="35">
        <v>19313</v>
      </c>
    </row>
    <row r="22" spans="1:27" s="18" customFormat="1" ht="29.25" customHeight="1" x14ac:dyDescent="0.15">
      <c r="A22" s="12"/>
      <c r="B22" s="13" t="s">
        <v>422</v>
      </c>
      <c r="C22" s="14">
        <v>69</v>
      </c>
      <c r="D22" s="52">
        <v>2266884</v>
      </c>
      <c r="E22" s="52">
        <v>2518301.9</v>
      </c>
      <c r="F22" s="52">
        <v>1233848.7</v>
      </c>
      <c r="G22" s="52">
        <v>334391</v>
      </c>
      <c r="H22" s="52">
        <v>279807.8</v>
      </c>
      <c r="I22" s="52">
        <v>1344283.4</v>
      </c>
      <c r="J22" s="52">
        <v>398049.3</v>
      </c>
      <c r="K22" s="52">
        <v>39150</v>
      </c>
      <c r="L22" s="52">
        <v>1128532.3</v>
      </c>
      <c r="M22" s="52">
        <v>981449</v>
      </c>
      <c r="N22" s="52">
        <v>262304</v>
      </c>
      <c r="O22" s="52">
        <v>1389769.2</v>
      </c>
      <c r="P22" s="52">
        <v>579274</v>
      </c>
      <c r="Q22" s="52">
        <v>2463341.9</v>
      </c>
      <c r="R22" s="52">
        <v>2364526.9</v>
      </c>
      <c r="S22" s="52">
        <v>2227366.1</v>
      </c>
      <c r="T22" s="52">
        <v>39458.6</v>
      </c>
      <c r="U22" s="52">
        <v>62834.8</v>
      </c>
      <c r="V22" s="52">
        <v>16750</v>
      </c>
      <c r="W22" s="52">
        <v>53473.5</v>
      </c>
      <c r="X22" s="57">
        <v>58808</v>
      </c>
      <c r="Y22" s="57">
        <v>4556</v>
      </c>
      <c r="Z22" s="57">
        <v>105276.4</v>
      </c>
      <c r="AA22" s="57">
        <v>14082</v>
      </c>
    </row>
    <row r="23" spans="1:27" s="18" customFormat="1" ht="29.25" customHeight="1" x14ac:dyDescent="0.15">
      <c r="A23" s="12"/>
      <c r="B23" s="13" t="s">
        <v>423</v>
      </c>
      <c r="C23" s="14">
        <v>37</v>
      </c>
      <c r="D23" s="52">
        <v>1526130.8</v>
      </c>
      <c r="E23" s="52">
        <v>1313019.7</v>
      </c>
      <c r="F23" s="52">
        <v>769629.3</v>
      </c>
      <c r="G23" s="52">
        <v>63094</v>
      </c>
      <c r="H23" s="52">
        <v>112216.8</v>
      </c>
      <c r="I23" s="52">
        <v>953017</v>
      </c>
      <c r="J23" s="52">
        <v>577797</v>
      </c>
      <c r="K23" s="52">
        <v>139324</v>
      </c>
      <c r="L23" s="52">
        <v>875009.5</v>
      </c>
      <c r="M23" s="52">
        <v>710555.7</v>
      </c>
      <c r="N23" s="52">
        <v>352512.9</v>
      </c>
      <c r="O23" s="52">
        <v>438009.59999999998</v>
      </c>
      <c r="P23" s="52">
        <v>363626.1</v>
      </c>
      <c r="Q23" s="52">
        <v>1498855.3</v>
      </c>
      <c r="R23" s="52">
        <v>1474848.6</v>
      </c>
      <c r="S23" s="52">
        <v>1223213.5</v>
      </c>
      <c r="T23" s="52">
        <v>107117.8</v>
      </c>
      <c r="U23" s="52">
        <v>33083</v>
      </c>
      <c r="V23" s="52">
        <v>11091.9</v>
      </c>
      <c r="W23" s="52">
        <v>96249.600000000006</v>
      </c>
      <c r="X23" s="57">
        <v>95426.3</v>
      </c>
      <c r="Y23" s="57">
        <v>7181.1</v>
      </c>
      <c r="Z23" s="57">
        <v>50332.5</v>
      </c>
      <c r="AA23" s="57">
        <v>5844</v>
      </c>
    </row>
    <row r="24" spans="1:27" s="18" customFormat="1" ht="29.25" customHeight="1" x14ac:dyDescent="0.15">
      <c r="A24" s="12"/>
      <c r="B24" s="13" t="s">
        <v>424</v>
      </c>
      <c r="C24" s="53">
        <v>53</v>
      </c>
      <c r="D24" s="52">
        <v>1173044.8</v>
      </c>
      <c r="E24" s="52">
        <v>1503503.9</v>
      </c>
      <c r="F24" s="52">
        <v>966896.4</v>
      </c>
      <c r="G24" s="52">
        <v>322089.2</v>
      </c>
      <c r="H24" s="52">
        <v>221623.8</v>
      </c>
      <c r="I24" s="52">
        <v>846506.9</v>
      </c>
      <c r="J24" s="52">
        <v>580859.1</v>
      </c>
      <c r="K24" s="52">
        <v>372997.3</v>
      </c>
      <c r="L24" s="52">
        <v>800589.1</v>
      </c>
      <c r="M24" s="52">
        <v>672792</v>
      </c>
      <c r="N24" s="52">
        <v>183060</v>
      </c>
      <c r="O24" s="52">
        <v>702915.1</v>
      </c>
      <c r="P24" s="52">
        <v>403526.7</v>
      </c>
      <c r="Q24" s="52">
        <v>957545.5</v>
      </c>
      <c r="R24" s="52">
        <v>919810.3</v>
      </c>
      <c r="S24" s="52">
        <v>697170.6</v>
      </c>
      <c r="T24" s="52">
        <v>48406.2</v>
      </c>
      <c r="U24" s="52">
        <v>73071</v>
      </c>
      <c r="V24" s="52">
        <v>16102.1</v>
      </c>
      <c r="W24" s="52">
        <v>127929.9</v>
      </c>
      <c r="X24" s="57">
        <v>130739.2</v>
      </c>
      <c r="Y24" s="57">
        <v>17318.2</v>
      </c>
      <c r="Z24" s="57">
        <v>114527.6</v>
      </c>
      <c r="AA24" s="57">
        <v>10905</v>
      </c>
    </row>
    <row r="25" spans="1:27" s="18" customFormat="1" ht="29.25" customHeight="1" x14ac:dyDescent="0.15">
      <c r="A25" s="12"/>
      <c r="B25" s="13" t="s">
        <v>425</v>
      </c>
      <c r="C25" s="53">
        <v>67</v>
      </c>
      <c r="D25" s="52">
        <v>1808055.3</v>
      </c>
      <c r="E25" s="52">
        <v>670058.1</v>
      </c>
      <c r="F25" s="52">
        <v>343313.4</v>
      </c>
      <c r="G25" s="52">
        <v>147683</v>
      </c>
      <c r="H25" s="52">
        <v>66716</v>
      </c>
      <c r="I25" s="52">
        <v>306501</v>
      </c>
      <c r="J25" s="52">
        <v>164217.4</v>
      </c>
      <c r="K25" s="52">
        <v>30874.1</v>
      </c>
      <c r="L25" s="52">
        <v>349865.7</v>
      </c>
      <c r="M25" s="52">
        <v>327098</v>
      </c>
      <c r="N25" s="52">
        <v>87979.8</v>
      </c>
      <c r="O25" s="52">
        <v>319273</v>
      </c>
      <c r="P25" s="52">
        <v>132735</v>
      </c>
      <c r="Q25" s="52">
        <v>1264820</v>
      </c>
      <c r="R25" s="52">
        <v>1263453</v>
      </c>
      <c r="S25" s="52">
        <v>1113787</v>
      </c>
      <c r="T25" s="52">
        <v>10839</v>
      </c>
      <c r="U25" s="52">
        <v>21553.5</v>
      </c>
      <c r="V25" s="52">
        <v>2802.4</v>
      </c>
      <c r="W25" s="52">
        <v>102111.8</v>
      </c>
      <c r="X25" s="57">
        <v>102509.6</v>
      </c>
      <c r="Y25" s="57">
        <v>905</v>
      </c>
      <c r="Z25" s="57">
        <v>304117.3</v>
      </c>
      <c r="AA25" s="57">
        <v>13336</v>
      </c>
    </row>
    <row r="26" spans="1:27" s="18" customFormat="1" ht="29.25" customHeight="1" thickBot="1" x14ac:dyDescent="0.2">
      <c r="A26" s="15"/>
      <c r="B26" s="16" t="s">
        <v>426</v>
      </c>
      <c r="C26" s="54">
        <v>36</v>
      </c>
      <c r="D26" s="17">
        <v>299503.2</v>
      </c>
      <c r="E26" s="17">
        <v>282126.2</v>
      </c>
      <c r="F26" s="17">
        <v>136155</v>
      </c>
      <c r="G26" s="17">
        <v>23037.5</v>
      </c>
      <c r="H26" s="17">
        <v>42580.7</v>
      </c>
      <c r="I26" s="17">
        <v>186670.5</v>
      </c>
      <c r="J26" s="17">
        <v>62755.1</v>
      </c>
      <c r="K26" s="17">
        <v>16315.4</v>
      </c>
      <c r="L26" s="17">
        <v>186557.3</v>
      </c>
      <c r="M26" s="17">
        <v>170209.2</v>
      </c>
      <c r="N26" s="17">
        <v>33567.1</v>
      </c>
      <c r="O26" s="17">
        <v>95568.4</v>
      </c>
      <c r="P26" s="17">
        <v>81120</v>
      </c>
      <c r="Q26" s="17">
        <v>319205</v>
      </c>
      <c r="R26" s="17">
        <v>299407.8</v>
      </c>
      <c r="S26" s="17">
        <v>266847</v>
      </c>
      <c r="T26" s="17">
        <v>8049.4</v>
      </c>
      <c r="U26" s="17">
        <v>10574.3</v>
      </c>
      <c r="V26" s="17">
        <v>2220</v>
      </c>
      <c r="W26" s="17">
        <v>26665.8</v>
      </c>
      <c r="X26" s="31">
        <v>26706</v>
      </c>
      <c r="Y26" s="31">
        <v>695.3</v>
      </c>
      <c r="Z26" s="31">
        <v>12772.7</v>
      </c>
      <c r="AA26" s="31">
        <v>2452</v>
      </c>
    </row>
  </sheetData>
  <mergeCells count="47">
    <mergeCell ref="C1:F1"/>
    <mergeCell ref="G1:K1"/>
    <mergeCell ref="L1:P1"/>
    <mergeCell ref="Q1:U1"/>
    <mergeCell ref="V1:AA1"/>
    <mergeCell ref="W2:X2"/>
    <mergeCell ref="Z2:AA2"/>
    <mergeCell ref="E2:F2"/>
    <mergeCell ref="J2:K2"/>
    <mergeCell ref="M2:N2"/>
    <mergeCell ref="F4:F5"/>
    <mergeCell ref="M4:M5"/>
    <mergeCell ref="O2:P2"/>
    <mergeCell ref="R2:S2"/>
    <mergeCell ref="T2:U2"/>
    <mergeCell ref="I3:I5"/>
    <mergeCell ref="J3:J5"/>
    <mergeCell ref="K4:K5"/>
    <mergeCell ref="L3:L5"/>
    <mergeCell ref="A14:B14"/>
    <mergeCell ref="C3:C5"/>
    <mergeCell ref="D3:D5"/>
    <mergeCell ref="E3:E5"/>
    <mergeCell ref="A9:B9"/>
    <mergeCell ref="A10:B10"/>
    <mergeCell ref="A11:B11"/>
    <mergeCell ref="A12:B12"/>
    <mergeCell ref="A13:B13"/>
    <mergeCell ref="A6:B6"/>
    <mergeCell ref="A7:B7"/>
    <mergeCell ref="A8:B8"/>
    <mergeCell ref="X3:X5"/>
    <mergeCell ref="Y3:Y5"/>
    <mergeCell ref="Z3:Z5"/>
    <mergeCell ref="AA3:AA5"/>
    <mergeCell ref="A3:B5"/>
    <mergeCell ref="T3:T5"/>
    <mergeCell ref="U3:U5"/>
    <mergeCell ref="V3:V5"/>
    <mergeCell ref="W3:W5"/>
    <mergeCell ref="O3:O5"/>
    <mergeCell ref="P4:P5"/>
    <mergeCell ref="Q3:Q5"/>
    <mergeCell ref="R4:R5"/>
    <mergeCell ref="S3:S5"/>
    <mergeCell ref="M3:N3"/>
    <mergeCell ref="G4:H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25"/>
  <sheetViews>
    <sheetView showGridLines="0" showZeros="0" workbookViewId="0">
      <selection activeCell="D8" sqref="D8"/>
    </sheetView>
  </sheetViews>
  <sheetFormatPr defaultColWidth="9" defaultRowHeight="14.25" x14ac:dyDescent="0.15"/>
  <cols>
    <col min="1" max="1" width="1.375" style="6" customWidth="1"/>
    <col min="2" max="2" width="15.625" style="6" customWidth="1"/>
    <col min="3" max="3" width="10.125" style="37" customWidth="1"/>
    <col min="4" max="7" width="13" style="37" customWidth="1"/>
    <col min="8" max="12" width="9.625" style="37" customWidth="1"/>
    <col min="13" max="13" width="11.125" style="37" customWidth="1"/>
    <col min="14" max="14" width="9" style="2" customWidth="1"/>
    <col min="15" max="16384" width="9" style="2"/>
  </cols>
  <sheetData>
    <row r="1" spans="1:13" ht="24.95" customHeight="1" x14ac:dyDescent="0.15">
      <c r="A1" s="49"/>
      <c r="B1" s="49"/>
      <c r="C1" s="266" t="s">
        <v>459</v>
      </c>
      <c r="D1" s="266"/>
      <c r="E1" s="266"/>
      <c r="F1" s="266"/>
      <c r="G1" s="266"/>
      <c r="H1" s="266" t="s">
        <v>460</v>
      </c>
      <c r="I1" s="266"/>
      <c r="J1" s="266"/>
      <c r="K1" s="266"/>
      <c r="L1" s="266"/>
      <c r="M1" s="266"/>
    </row>
    <row r="2" spans="1:13" ht="20.100000000000001" customHeight="1" x14ac:dyDescent="0.15">
      <c r="A2" s="41"/>
      <c r="B2" s="41"/>
      <c r="D2" s="42" t="str">
        <f>'13-12'!D2</f>
        <v>（2019年）</v>
      </c>
      <c r="F2" s="268" t="s">
        <v>55</v>
      </c>
      <c r="G2" s="268"/>
      <c r="H2" s="31"/>
      <c r="I2" s="267" t="str">
        <f>D2</f>
        <v>（2019年）</v>
      </c>
      <c r="J2" s="267"/>
      <c r="L2" s="268" t="s">
        <v>55</v>
      </c>
      <c r="M2" s="268"/>
    </row>
    <row r="3" spans="1:13" ht="20.100000000000001" customHeight="1" x14ac:dyDescent="0.15">
      <c r="A3" s="326" t="s">
        <v>403</v>
      </c>
      <c r="B3" s="247"/>
      <c r="C3" s="290" t="s">
        <v>56</v>
      </c>
      <c r="D3" s="278" t="s">
        <v>57</v>
      </c>
      <c r="E3" s="262" t="s">
        <v>58</v>
      </c>
      <c r="F3" s="278" t="s">
        <v>454</v>
      </c>
      <c r="G3" s="262" t="s">
        <v>63</v>
      </c>
      <c r="H3" s="262" t="s">
        <v>455</v>
      </c>
      <c r="I3" s="46"/>
      <c r="J3" s="281" t="s">
        <v>482</v>
      </c>
      <c r="K3" s="262" t="s">
        <v>483</v>
      </c>
      <c r="L3" s="262" t="s">
        <v>71</v>
      </c>
      <c r="M3" s="269" t="s">
        <v>74</v>
      </c>
    </row>
    <row r="4" spans="1:13" ht="30" customHeight="1" x14ac:dyDescent="0.15">
      <c r="A4" s="327"/>
      <c r="B4" s="248"/>
      <c r="C4" s="291"/>
      <c r="D4" s="279"/>
      <c r="E4" s="263"/>
      <c r="F4" s="279"/>
      <c r="G4" s="263"/>
      <c r="H4" s="265"/>
      <c r="I4" s="47" t="s">
        <v>78</v>
      </c>
      <c r="J4" s="282"/>
      <c r="K4" s="265"/>
      <c r="L4" s="263"/>
      <c r="M4" s="272"/>
    </row>
    <row r="5" spans="1:13" s="39" customFormat="1" ht="29.25" customHeight="1" x14ac:dyDescent="0.15">
      <c r="A5" s="333" t="s">
        <v>406</v>
      </c>
      <c r="B5" s="334"/>
      <c r="C5" s="45">
        <v>1473</v>
      </c>
      <c r="D5" s="45">
        <v>98336917</v>
      </c>
      <c r="E5" s="45">
        <v>103521849</v>
      </c>
      <c r="F5" s="45">
        <v>76904729</v>
      </c>
      <c r="G5" s="45">
        <v>63993486</v>
      </c>
      <c r="H5" s="45">
        <v>38517744</v>
      </c>
      <c r="I5" s="45">
        <v>19119741</v>
      </c>
      <c r="J5" s="45">
        <v>101464479</v>
      </c>
      <c r="K5" s="45">
        <v>87843996</v>
      </c>
      <c r="L5" s="48">
        <v>4940158.7</v>
      </c>
      <c r="M5" s="48">
        <v>487295</v>
      </c>
    </row>
    <row r="6" spans="1:13" s="18" customFormat="1" ht="29.25" customHeight="1" x14ac:dyDescent="0.15">
      <c r="A6" s="324" t="s">
        <v>407</v>
      </c>
      <c r="B6" s="325"/>
      <c r="C6" s="234">
        <v>121</v>
      </c>
      <c r="D6" s="234">
        <v>19774185</v>
      </c>
      <c r="E6" s="234">
        <v>18247102</v>
      </c>
      <c r="F6" s="234">
        <v>14720709</v>
      </c>
      <c r="G6" s="234">
        <v>10315141</v>
      </c>
      <c r="H6" s="234">
        <v>7929162</v>
      </c>
      <c r="I6" s="234">
        <v>3664043.9</v>
      </c>
      <c r="J6" s="234">
        <v>19819845</v>
      </c>
      <c r="K6" s="234">
        <v>17139334</v>
      </c>
      <c r="L6" s="235">
        <v>1790020.3</v>
      </c>
      <c r="M6" s="235">
        <v>65771</v>
      </c>
    </row>
    <row r="7" spans="1:13" s="18" customFormat="1" ht="29.25" customHeight="1" x14ac:dyDescent="0.15">
      <c r="A7" s="324" t="s">
        <v>408</v>
      </c>
      <c r="B7" s="325"/>
      <c r="C7" s="234">
        <v>75</v>
      </c>
      <c r="D7" s="234">
        <v>1774539.6</v>
      </c>
      <c r="E7" s="234">
        <v>2558827</v>
      </c>
      <c r="F7" s="234">
        <v>1383686.1</v>
      </c>
      <c r="G7" s="234">
        <v>1562236.6</v>
      </c>
      <c r="H7" s="234">
        <v>996590.7</v>
      </c>
      <c r="I7" s="234">
        <v>509731.6</v>
      </c>
      <c r="J7" s="234">
        <v>1794690.5</v>
      </c>
      <c r="K7" s="234">
        <v>1600404.5</v>
      </c>
      <c r="L7" s="235">
        <v>89672.9</v>
      </c>
      <c r="M7" s="235">
        <v>13967</v>
      </c>
    </row>
    <row r="8" spans="1:13" s="18" customFormat="1" ht="29.25" customHeight="1" x14ac:dyDescent="0.15">
      <c r="A8" s="324" t="s">
        <v>409</v>
      </c>
      <c r="B8" s="325"/>
      <c r="C8" s="234">
        <v>76</v>
      </c>
      <c r="D8" s="234">
        <v>7754985</v>
      </c>
      <c r="E8" s="234">
        <v>4024776.1</v>
      </c>
      <c r="F8" s="234">
        <v>3500760.6</v>
      </c>
      <c r="G8" s="234">
        <v>2216903.6</v>
      </c>
      <c r="H8" s="234">
        <v>1807215.8</v>
      </c>
      <c r="I8" s="234">
        <v>708204.4</v>
      </c>
      <c r="J8" s="234">
        <v>7465873</v>
      </c>
      <c r="K8" s="234">
        <v>6636902</v>
      </c>
      <c r="L8" s="235">
        <v>362645.6</v>
      </c>
      <c r="M8" s="235">
        <v>31831</v>
      </c>
    </row>
    <row r="9" spans="1:13" s="18" customFormat="1" ht="29.25" customHeight="1" x14ac:dyDescent="0.15">
      <c r="A9" s="324" t="s">
        <v>410</v>
      </c>
      <c r="B9" s="325"/>
      <c r="C9" s="234">
        <v>85</v>
      </c>
      <c r="D9" s="234">
        <v>2676014.5</v>
      </c>
      <c r="E9" s="234">
        <v>1620924.5</v>
      </c>
      <c r="F9" s="234">
        <v>842102.9</v>
      </c>
      <c r="G9" s="234">
        <v>1034902.4</v>
      </c>
      <c r="H9" s="234">
        <v>589574.1</v>
      </c>
      <c r="I9" s="234">
        <v>270712</v>
      </c>
      <c r="J9" s="234">
        <v>2847643.9</v>
      </c>
      <c r="K9" s="234">
        <v>2607097</v>
      </c>
      <c r="L9" s="235">
        <v>119239.2</v>
      </c>
      <c r="M9" s="235">
        <v>17511</v>
      </c>
    </row>
    <row r="10" spans="1:13" s="18" customFormat="1" ht="29.25" customHeight="1" x14ac:dyDescent="0.15">
      <c r="A10" s="324" t="s">
        <v>411</v>
      </c>
      <c r="B10" s="325"/>
      <c r="C10" s="234">
        <v>86</v>
      </c>
      <c r="D10" s="234">
        <v>1679031.4</v>
      </c>
      <c r="E10" s="234">
        <v>2953958.1</v>
      </c>
      <c r="F10" s="234">
        <v>1042910.1</v>
      </c>
      <c r="G10" s="234">
        <v>1500157.2</v>
      </c>
      <c r="H10" s="234">
        <v>1453799.8</v>
      </c>
      <c r="I10" s="234">
        <v>834232.9</v>
      </c>
      <c r="J10" s="234">
        <v>1883405.5</v>
      </c>
      <c r="K10" s="234">
        <v>1568582.3</v>
      </c>
      <c r="L10" s="235">
        <v>78019</v>
      </c>
      <c r="M10" s="235">
        <v>9540</v>
      </c>
    </row>
    <row r="11" spans="1:13" s="18" customFormat="1" ht="29.25" customHeight="1" x14ac:dyDescent="0.15">
      <c r="A11" s="324" t="s">
        <v>412</v>
      </c>
      <c r="B11" s="325"/>
      <c r="C11" s="234">
        <v>51</v>
      </c>
      <c r="D11" s="234">
        <v>1011754.2</v>
      </c>
      <c r="E11" s="234">
        <v>1004890.2</v>
      </c>
      <c r="F11" s="234">
        <v>450004.5</v>
      </c>
      <c r="G11" s="234">
        <v>652021.9</v>
      </c>
      <c r="H11" s="234">
        <v>271447.5</v>
      </c>
      <c r="I11" s="234">
        <v>270105.2</v>
      </c>
      <c r="J11" s="234">
        <v>1087338.5</v>
      </c>
      <c r="K11" s="234">
        <v>971416.4</v>
      </c>
      <c r="L11" s="235">
        <v>49921.8</v>
      </c>
      <c r="M11" s="235">
        <v>7033</v>
      </c>
    </row>
    <row r="12" spans="1:13" s="18" customFormat="1" ht="29.25" customHeight="1" x14ac:dyDescent="0.15">
      <c r="A12" s="324" t="s">
        <v>413</v>
      </c>
      <c r="B12" s="325"/>
      <c r="C12" s="234">
        <v>159</v>
      </c>
      <c r="D12" s="234">
        <v>3867079.8</v>
      </c>
      <c r="E12" s="234">
        <v>2535362</v>
      </c>
      <c r="F12" s="234">
        <v>1945573.9</v>
      </c>
      <c r="G12" s="234">
        <v>1674160.9</v>
      </c>
      <c r="H12" s="234">
        <v>861648.4</v>
      </c>
      <c r="I12" s="234">
        <v>592111.9</v>
      </c>
      <c r="J12" s="234">
        <v>3939727.9</v>
      </c>
      <c r="K12" s="234">
        <v>3530720.5</v>
      </c>
      <c r="L12" s="235">
        <v>126902</v>
      </c>
      <c r="M12" s="235">
        <v>24244</v>
      </c>
    </row>
    <row r="13" spans="1:13" s="18" customFormat="1" ht="29.25" customHeight="1" x14ac:dyDescent="0.15">
      <c r="A13" s="324" t="s">
        <v>414</v>
      </c>
      <c r="B13" s="325"/>
      <c r="C13" s="234">
        <f>C5-C6-C7-C8-C9-C10-C11-C12</f>
        <v>820</v>
      </c>
      <c r="D13" s="234">
        <f t="shared" ref="D13:M13" si="0">D5-D6-D7-D8-D9-D10-D11-D12</f>
        <v>59799328</v>
      </c>
      <c r="E13" s="234">
        <f t="shared" si="0"/>
        <v>70576009</v>
      </c>
      <c r="F13" s="234">
        <f t="shared" si="0"/>
        <v>53018982</v>
      </c>
      <c r="G13" s="234">
        <f t="shared" si="0"/>
        <v>45037962</v>
      </c>
      <c r="H13" s="234">
        <f t="shared" si="0"/>
        <v>24608306</v>
      </c>
      <c r="I13" s="234">
        <f t="shared" si="0"/>
        <v>12270599</v>
      </c>
      <c r="J13" s="234">
        <f t="shared" si="0"/>
        <v>62625955</v>
      </c>
      <c r="K13" s="234">
        <f t="shared" si="0"/>
        <v>53789539</v>
      </c>
      <c r="L13" s="234">
        <f t="shared" si="0"/>
        <v>2323738</v>
      </c>
      <c r="M13" s="234">
        <f t="shared" si="0"/>
        <v>317398</v>
      </c>
    </row>
    <row r="14" spans="1:13" s="18" customFormat="1" ht="29.25" customHeight="1" x14ac:dyDescent="0.15">
      <c r="A14" s="12"/>
      <c r="B14" s="13" t="s">
        <v>415</v>
      </c>
      <c r="C14" s="234">
        <f>C13-C15-C16-C17-C18-C19-C20-C21-C22-C23-C24-C25</f>
        <v>9</v>
      </c>
      <c r="D14" s="234">
        <f t="shared" ref="D14:M14" si="1">D13-D15-D16-D17-D18-D19-D20-D21-D22-D23-D24-D25</f>
        <v>13128061</v>
      </c>
      <c r="E14" s="234">
        <f t="shared" si="1"/>
        <v>28389950</v>
      </c>
      <c r="F14" s="234">
        <f t="shared" si="1"/>
        <v>23303032</v>
      </c>
      <c r="G14" s="234">
        <f t="shared" si="1"/>
        <v>19489688</v>
      </c>
      <c r="H14" s="234">
        <f t="shared" si="1"/>
        <v>8900261</v>
      </c>
      <c r="I14" s="234">
        <f t="shared" si="1"/>
        <v>2199391</v>
      </c>
      <c r="J14" s="234">
        <f t="shared" si="1"/>
        <v>16255836</v>
      </c>
      <c r="K14" s="234">
        <f t="shared" si="1"/>
        <v>14513779</v>
      </c>
      <c r="L14" s="234">
        <f t="shared" si="1"/>
        <v>265489</v>
      </c>
      <c r="M14" s="234">
        <f t="shared" si="1"/>
        <v>92681</v>
      </c>
    </row>
    <row r="15" spans="1:13" s="18" customFormat="1" ht="29.25" customHeight="1" x14ac:dyDescent="0.15">
      <c r="A15" s="12"/>
      <c r="B15" s="13" t="s">
        <v>416</v>
      </c>
      <c r="C15" s="234">
        <v>142</v>
      </c>
      <c r="D15" s="235">
        <v>11340812</v>
      </c>
      <c r="E15" s="234">
        <v>17014639</v>
      </c>
      <c r="F15" s="234">
        <v>16764366</v>
      </c>
      <c r="G15" s="234">
        <v>10987815</v>
      </c>
      <c r="H15" s="234">
        <v>5176515.7</v>
      </c>
      <c r="I15" s="234">
        <v>4999454.3</v>
      </c>
      <c r="J15" s="234">
        <v>10594461</v>
      </c>
      <c r="K15" s="234">
        <v>9381789</v>
      </c>
      <c r="L15" s="235">
        <v>137997</v>
      </c>
      <c r="M15" s="235">
        <v>58579</v>
      </c>
    </row>
    <row r="16" spans="1:13" s="18" customFormat="1" ht="29.25" customHeight="1" x14ac:dyDescent="0.15">
      <c r="A16" s="12"/>
      <c r="B16" s="13" t="s">
        <v>417</v>
      </c>
      <c r="C16" s="234">
        <v>160</v>
      </c>
      <c r="D16" s="235">
        <v>9806701</v>
      </c>
      <c r="E16" s="234">
        <v>9747489</v>
      </c>
      <c r="F16" s="234">
        <v>4404223.3</v>
      </c>
      <c r="G16" s="234">
        <v>5439735</v>
      </c>
      <c r="H16" s="234">
        <v>4232422.3</v>
      </c>
      <c r="I16" s="234">
        <v>1801591.1</v>
      </c>
      <c r="J16" s="234">
        <v>11171285</v>
      </c>
      <c r="K16" s="234">
        <v>9501410</v>
      </c>
      <c r="L16" s="235">
        <v>795389.9</v>
      </c>
      <c r="M16" s="235">
        <v>59165</v>
      </c>
    </row>
    <row r="17" spans="1:13" s="18" customFormat="1" ht="29.25" customHeight="1" x14ac:dyDescent="0.15">
      <c r="A17" s="12"/>
      <c r="B17" s="13" t="s">
        <v>418</v>
      </c>
      <c r="C17" s="234">
        <v>186</v>
      </c>
      <c r="D17" s="234">
        <v>14872565</v>
      </c>
      <c r="E17" s="234">
        <v>7234784</v>
      </c>
      <c r="F17" s="234">
        <v>3557086</v>
      </c>
      <c r="G17" s="234">
        <v>4445541.3</v>
      </c>
      <c r="H17" s="234">
        <v>2786448.3</v>
      </c>
      <c r="I17" s="234">
        <v>1423653.9</v>
      </c>
      <c r="J17" s="234">
        <v>14892463</v>
      </c>
      <c r="K17" s="234">
        <v>11970744</v>
      </c>
      <c r="L17" s="235">
        <v>628085</v>
      </c>
      <c r="M17" s="235">
        <v>45560</v>
      </c>
    </row>
    <row r="18" spans="1:13" s="18" customFormat="1" ht="29.25" customHeight="1" x14ac:dyDescent="0.15">
      <c r="A18" s="12"/>
      <c r="B18" s="13" t="s">
        <v>419</v>
      </c>
      <c r="C18" s="234">
        <v>25</v>
      </c>
      <c r="D18" s="235">
        <v>317897</v>
      </c>
      <c r="E18" s="234">
        <v>212180.4</v>
      </c>
      <c r="F18" s="234">
        <v>56031.5</v>
      </c>
      <c r="G18" s="234">
        <v>139517.4</v>
      </c>
      <c r="H18" s="234">
        <v>72663.199999999997</v>
      </c>
      <c r="I18" s="234">
        <v>56354.5</v>
      </c>
      <c r="J18" s="234">
        <v>293563</v>
      </c>
      <c r="K18" s="234">
        <v>265390</v>
      </c>
      <c r="L18" s="235">
        <v>11877.7</v>
      </c>
      <c r="M18" s="235">
        <v>2491</v>
      </c>
    </row>
    <row r="19" spans="1:13" s="18" customFormat="1" ht="29.25" customHeight="1" x14ac:dyDescent="0.15">
      <c r="A19" s="12"/>
      <c r="B19" s="13" t="s">
        <v>420</v>
      </c>
      <c r="C19" s="234">
        <v>22</v>
      </c>
      <c r="D19" s="235">
        <v>446175.1</v>
      </c>
      <c r="E19" s="234">
        <v>775534</v>
      </c>
      <c r="F19" s="234">
        <v>221945.4</v>
      </c>
      <c r="G19" s="234">
        <v>571965.4</v>
      </c>
      <c r="H19" s="234">
        <v>203568.3</v>
      </c>
      <c r="I19" s="234">
        <v>126519.9</v>
      </c>
      <c r="J19" s="234">
        <v>459342</v>
      </c>
      <c r="K19" s="234">
        <v>298056</v>
      </c>
      <c r="L19" s="235">
        <v>32427.7</v>
      </c>
      <c r="M19" s="235">
        <v>2902</v>
      </c>
    </row>
    <row r="20" spans="1:13" s="18" customFormat="1" ht="29.25" customHeight="1" x14ac:dyDescent="0.15">
      <c r="A20" s="12"/>
      <c r="B20" s="13" t="s">
        <v>421</v>
      </c>
      <c r="C20" s="234">
        <v>52</v>
      </c>
      <c r="D20" s="235">
        <v>3605825.7</v>
      </c>
      <c r="E20" s="234">
        <v>1886365.2</v>
      </c>
      <c r="F20" s="234">
        <v>1749960.5</v>
      </c>
      <c r="G20" s="234">
        <v>1056401.5</v>
      </c>
      <c r="H20" s="234">
        <v>829578.6</v>
      </c>
      <c r="I20" s="234">
        <v>465260.2</v>
      </c>
      <c r="J20" s="234">
        <v>3278686.5</v>
      </c>
      <c r="K20" s="234">
        <v>3006076.2</v>
      </c>
      <c r="L20" s="235">
        <v>100265.9</v>
      </c>
      <c r="M20" s="235">
        <v>18934</v>
      </c>
    </row>
    <row r="21" spans="1:13" s="18" customFormat="1" ht="29.25" customHeight="1" x14ac:dyDescent="0.15">
      <c r="A21" s="12"/>
      <c r="B21" s="13" t="s">
        <v>422</v>
      </c>
      <c r="C21" s="234">
        <v>56</v>
      </c>
      <c r="D21" s="235">
        <v>1974260.1</v>
      </c>
      <c r="E21" s="234">
        <v>2183191.5</v>
      </c>
      <c r="F21" s="234">
        <v>1136653.8</v>
      </c>
      <c r="G21" s="234">
        <v>1026627.2</v>
      </c>
      <c r="H21" s="234">
        <v>1156564</v>
      </c>
      <c r="I21" s="234">
        <v>420017.7</v>
      </c>
      <c r="J21" s="234">
        <v>2132554</v>
      </c>
      <c r="K21" s="234">
        <v>1952593.8</v>
      </c>
      <c r="L21" s="235">
        <v>31296.3</v>
      </c>
      <c r="M21" s="235">
        <v>11739</v>
      </c>
    </row>
    <row r="22" spans="1:13" s="18" customFormat="1" ht="29.25" customHeight="1" x14ac:dyDescent="0.15">
      <c r="A22" s="12"/>
      <c r="B22" s="13" t="s">
        <v>423</v>
      </c>
      <c r="C22" s="234">
        <v>34</v>
      </c>
      <c r="D22" s="235">
        <v>1497824.8</v>
      </c>
      <c r="E22" s="234">
        <v>1236841.2</v>
      </c>
      <c r="F22" s="234">
        <v>904022.1</v>
      </c>
      <c r="G22" s="234">
        <v>826061.6</v>
      </c>
      <c r="H22" s="234">
        <v>410779</v>
      </c>
      <c r="I22" s="234">
        <v>341186.8</v>
      </c>
      <c r="J22" s="234">
        <v>1454380.9</v>
      </c>
      <c r="K22" s="234">
        <v>1191474.3</v>
      </c>
      <c r="L22" s="235">
        <v>93090.8</v>
      </c>
      <c r="M22" s="235">
        <v>4601</v>
      </c>
    </row>
    <row r="23" spans="1:13" s="18" customFormat="1" ht="29.25" customHeight="1" x14ac:dyDescent="0.15">
      <c r="A23" s="12"/>
      <c r="B23" s="13" t="s">
        <v>424</v>
      </c>
      <c r="C23" s="234">
        <v>42</v>
      </c>
      <c r="D23" s="234">
        <v>863569.3</v>
      </c>
      <c r="E23" s="234">
        <v>1082168.5</v>
      </c>
      <c r="F23" s="234">
        <v>509715.9</v>
      </c>
      <c r="G23" s="234">
        <v>577796</v>
      </c>
      <c r="H23" s="234">
        <v>504372.4</v>
      </c>
      <c r="I23" s="234">
        <v>267576.2</v>
      </c>
      <c r="J23" s="234">
        <v>663986</v>
      </c>
      <c r="K23" s="234">
        <v>465319.2</v>
      </c>
      <c r="L23" s="235">
        <v>104683.5</v>
      </c>
      <c r="M23" s="235">
        <v>7680</v>
      </c>
    </row>
    <row r="24" spans="1:13" s="40" customFormat="1" ht="29.25" customHeight="1" x14ac:dyDescent="0.15">
      <c r="A24" s="12"/>
      <c r="B24" s="13" t="s">
        <v>425</v>
      </c>
      <c r="C24" s="235">
        <v>58</v>
      </c>
      <c r="D24" s="234">
        <v>1659701.3</v>
      </c>
      <c r="E24" s="234">
        <v>580033</v>
      </c>
      <c r="F24" s="234">
        <v>251494</v>
      </c>
      <c r="G24" s="234">
        <v>315761.8</v>
      </c>
      <c r="H24" s="234">
        <v>263351.7</v>
      </c>
      <c r="I24" s="234">
        <v>110067</v>
      </c>
      <c r="J24" s="234">
        <v>1123760</v>
      </c>
      <c r="K24" s="234">
        <v>987538.8</v>
      </c>
      <c r="L24" s="235">
        <v>96881.5</v>
      </c>
      <c r="M24" s="235">
        <v>10764</v>
      </c>
    </row>
    <row r="25" spans="1:13" s="40" customFormat="1" ht="29.25" customHeight="1" x14ac:dyDescent="0.15">
      <c r="A25" s="15"/>
      <c r="B25" s="16" t="s">
        <v>426</v>
      </c>
      <c r="C25" s="236">
        <v>34</v>
      </c>
      <c r="D25" s="236">
        <v>285935.5</v>
      </c>
      <c r="E25" s="236">
        <v>232833.4</v>
      </c>
      <c r="F25" s="236">
        <v>160451.4</v>
      </c>
      <c r="G25" s="236">
        <v>161051.4</v>
      </c>
      <c r="H25" s="236">
        <v>71782</v>
      </c>
      <c r="I25" s="236">
        <v>59526.8</v>
      </c>
      <c r="J25" s="236">
        <v>305637.5</v>
      </c>
      <c r="K25" s="236">
        <v>255369</v>
      </c>
      <c r="L25" s="237">
        <v>26253.7</v>
      </c>
      <c r="M25" s="237">
        <v>2302</v>
      </c>
    </row>
  </sheetData>
  <mergeCells count="25">
    <mergeCell ref="C1:G1"/>
    <mergeCell ref="H1:M1"/>
    <mergeCell ref="F2:G2"/>
    <mergeCell ref="I2:J2"/>
    <mergeCell ref="L2:M2"/>
    <mergeCell ref="A10:B10"/>
    <mergeCell ref="A11:B11"/>
    <mergeCell ref="A12:B12"/>
    <mergeCell ref="A13:B13"/>
    <mergeCell ref="C3:C4"/>
    <mergeCell ref="A5:B5"/>
    <mergeCell ref="A6:B6"/>
    <mergeCell ref="A7:B7"/>
    <mergeCell ref="A8:B8"/>
    <mergeCell ref="A9:B9"/>
    <mergeCell ref="J3:J4"/>
    <mergeCell ref="K3:K4"/>
    <mergeCell ref="L3:L4"/>
    <mergeCell ref="M3:M4"/>
    <mergeCell ref="A3:B4"/>
    <mergeCell ref="D3:D4"/>
    <mergeCell ref="E3:E4"/>
    <mergeCell ref="F3:F4"/>
    <mergeCell ref="G3:G4"/>
    <mergeCell ref="H3:H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24"/>
  <sheetViews>
    <sheetView showGridLines="0" showZeros="0" workbookViewId="0">
      <selection activeCell="D8" sqref="D8"/>
    </sheetView>
  </sheetViews>
  <sheetFormatPr defaultColWidth="9" defaultRowHeight="14.25" x14ac:dyDescent="0.15"/>
  <cols>
    <col min="1" max="1" width="1.375" style="6" customWidth="1"/>
    <col min="2" max="2" width="15.625" style="6" customWidth="1"/>
    <col min="3" max="3" width="10.125" style="37" customWidth="1"/>
    <col min="4" max="7" width="12.125" style="37" customWidth="1"/>
    <col min="8" max="12" width="9.625" style="37" customWidth="1"/>
    <col min="13" max="13" width="11.125" style="37" customWidth="1"/>
    <col min="14" max="14" width="9" style="2" customWidth="1"/>
    <col min="15" max="16384" width="9" style="2"/>
  </cols>
  <sheetData>
    <row r="1" spans="1:13" ht="24.95" customHeight="1" x14ac:dyDescent="0.15">
      <c r="A1" s="49"/>
      <c r="B1" s="49"/>
      <c r="C1" s="266" t="s">
        <v>461</v>
      </c>
      <c r="D1" s="266"/>
      <c r="E1" s="266"/>
      <c r="F1" s="266"/>
      <c r="G1" s="266"/>
      <c r="H1" s="266" t="s">
        <v>462</v>
      </c>
      <c r="I1" s="266"/>
      <c r="J1" s="266"/>
      <c r="K1" s="266"/>
      <c r="L1" s="266"/>
      <c r="M1" s="266"/>
    </row>
    <row r="2" spans="1:13" ht="20.100000000000001" customHeight="1" x14ac:dyDescent="0.15">
      <c r="A2" s="41"/>
      <c r="B2" s="41"/>
      <c r="D2" s="42" t="str">
        <f>'13-13'!D2</f>
        <v>（2019年）</v>
      </c>
      <c r="F2" s="268" t="s">
        <v>55</v>
      </c>
      <c r="G2" s="268"/>
      <c r="H2" s="31"/>
      <c r="I2" s="267" t="str">
        <f>D2</f>
        <v>（2019年）</v>
      </c>
      <c r="J2" s="267"/>
      <c r="L2" s="268" t="s">
        <v>55</v>
      </c>
      <c r="M2" s="268"/>
    </row>
    <row r="3" spans="1:13" ht="20.100000000000001" customHeight="1" x14ac:dyDescent="0.15">
      <c r="A3" s="326" t="s">
        <v>403</v>
      </c>
      <c r="B3" s="247"/>
      <c r="C3" s="290" t="s">
        <v>56</v>
      </c>
      <c r="D3" s="278" t="s">
        <v>57</v>
      </c>
      <c r="E3" s="262" t="s">
        <v>58</v>
      </c>
      <c r="F3" s="278" t="s">
        <v>60</v>
      </c>
      <c r="G3" s="262" t="s">
        <v>63</v>
      </c>
      <c r="H3" s="262" t="s">
        <v>455</v>
      </c>
      <c r="I3" s="46"/>
      <c r="J3" s="281" t="s">
        <v>482</v>
      </c>
      <c r="K3" s="262" t="s">
        <v>483</v>
      </c>
      <c r="L3" s="262" t="s">
        <v>71</v>
      </c>
      <c r="M3" s="269" t="s">
        <v>74</v>
      </c>
    </row>
    <row r="4" spans="1:13" ht="30" customHeight="1" x14ac:dyDescent="0.15">
      <c r="A4" s="327"/>
      <c r="B4" s="248"/>
      <c r="C4" s="291"/>
      <c r="D4" s="279"/>
      <c r="E4" s="263"/>
      <c r="F4" s="279"/>
      <c r="G4" s="263"/>
      <c r="H4" s="265"/>
      <c r="I4" s="47" t="s">
        <v>78</v>
      </c>
      <c r="J4" s="282"/>
      <c r="K4" s="265"/>
      <c r="L4" s="263"/>
      <c r="M4" s="272"/>
    </row>
    <row r="5" spans="1:13" s="39" customFormat="1" ht="30.95" customHeight="1" x14ac:dyDescent="0.15">
      <c r="A5" s="333" t="s">
        <v>406</v>
      </c>
      <c r="B5" s="334"/>
      <c r="C5" s="45">
        <v>1297</v>
      </c>
      <c r="D5" s="45">
        <v>57216756</v>
      </c>
      <c r="E5" s="45">
        <v>32530942</v>
      </c>
      <c r="F5" s="45">
        <v>21144003</v>
      </c>
      <c r="G5" s="45">
        <v>17713815</v>
      </c>
      <c r="H5" s="45">
        <v>14705513</v>
      </c>
      <c r="I5" s="45">
        <v>5687490</v>
      </c>
      <c r="J5" s="45">
        <v>56675804</v>
      </c>
      <c r="K5" s="45">
        <v>48755459</v>
      </c>
      <c r="L5" s="48">
        <v>3632028.3</v>
      </c>
      <c r="M5" s="48">
        <v>234746</v>
      </c>
    </row>
    <row r="6" spans="1:13" s="18" customFormat="1" ht="30.95" customHeight="1" x14ac:dyDescent="0.15">
      <c r="A6" s="324" t="s">
        <v>407</v>
      </c>
      <c r="B6" s="325"/>
      <c r="C6" s="14">
        <v>104</v>
      </c>
      <c r="D6" s="14">
        <v>15359800</v>
      </c>
      <c r="E6" s="14">
        <v>10380147</v>
      </c>
      <c r="F6" s="14">
        <v>8328878</v>
      </c>
      <c r="G6" s="14">
        <v>5497359</v>
      </c>
      <c r="H6" s="14">
        <v>4879989.2</v>
      </c>
      <c r="I6" s="14">
        <v>1278843.8</v>
      </c>
      <c r="J6" s="14">
        <v>15222871</v>
      </c>
      <c r="K6" s="14">
        <v>12984346</v>
      </c>
      <c r="L6" s="35">
        <v>1689004</v>
      </c>
      <c r="M6" s="35">
        <v>54158</v>
      </c>
    </row>
    <row r="7" spans="1:13" s="18" customFormat="1" ht="30.95" customHeight="1" x14ac:dyDescent="0.15">
      <c r="A7" s="324" t="s">
        <v>408</v>
      </c>
      <c r="B7" s="325"/>
      <c r="C7" s="14">
        <v>99</v>
      </c>
      <c r="D7" s="14">
        <v>1718974.3</v>
      </c>
      <c r="E7" s="14">
        <v>1670343.6</v>
      </c>
      <c r="F7" s="14">
        <v>816096</v>
      </c>
      <c r="G7" s="14">
        <v>998947.1</v>
      </c>
      <c r="H7" s="14">
        <v>671396.6</v>
      </c>
      <c r="I7" s="14">
        <v>346574.9</v>
      </c>
      <c r="J7" s="14">
        <v>1465614.6</v>
      </c>
      <c r="K7" s="14">
        <v>1269887.2</v>
      </c>
      <c r="L7" s="35">
        <v>112198.39999999999</v>
      </c>
      <c r="M7" s="35">
        <v>10545</v>
      </c>
    </row>
    <row r="8" spans="1:13" s="18" customFormat="1" ht="30.95" customHeight="1" x14ac:dyDescent="0.15">
      <c r="A8" s="324" t="s">
        <v>409</v>
      </c>
      <c r="B8" s="325"/>
      <c r="C8" s="14">
        <v>73</v>
      </c>
      <c r="D8" s="14">
        <v>7156463</v>
      </c>
      <c r="E8" s="14">
        <v>3618942.9</v>
      </c>
      <c r="F8" s="14">
        <v>3060980.5</v>
      </c>
      <c r="G8" s="14">
        <v>1947721.3</v>
      </c>
      <c r="H8" s="14">
        <v>1670564.8</v>
      </c>
      <c r="I8" s="14">
        <v>567627.9</v>
      </c>
      <c r="J8" s="14">
        <v>6825063</v>
      </c>
      <c r="K8" s="14">
        <v>6103124</v>
      </c>
      <c r="L8" s="35">
        <v>354981.1</v>
      </c>
      <c r="M8" s="35">
        <v>30030</v>
      </c>
    </row>
    <row r="9" spans="1:13" s="18" customFormat="1" ht="30.95" customHeight="1" x14ac:dyDescent="0.15">
      <c r="A9" s="324" t="s">
        <v>410</v>
      </c>
      <c r="B9" s="325"/>
      <c r="C9" s="14">
        <v>89</v>
      </c>
      <c r="D9" s="14">
        <v>1486590.7</v>
      </c>
      <c r="E9" s="14">
        <v>743825.5</v>
      </c>
      <c r="F9" s="14">
        <v>265979.7</v>
      </c>
      <c r="G9" s="14">
        <v>550983.5</v>
      </c>
      <c r="H9" s="14">
        <v>198203.1</v>
      </c>
      <c r="I9" s="14">
        <v>149411.9</v>
      </c>
      <c r="J9" s="14">
        <v>1619073.6</v>
      </c>
      <c r="K9" s="14">
        <v>1518438.9</v>
      </c>
      <c r="L9" s="35">
        <v>27240.9</v>
      </c>
      <c r="M9" s="35">
        <v>10365</v>
      </c>
    </row>
    <row r="10" spans="1:13" s="18" customFormat="1" ht="30.95" customHeight="1" x14ac:dyDescent="0.15">
      <c r="A10" s="324" t="s">
        <v>411</v>
      </c>
      <c r="B10" s="325"/>
      <c r="C10" s="14">
        <v>76</v>
      </c>
      <c r="D10" s="14">
        <v>1407388.4</v>
      </c>
      <c r="E10" s="14">
        <v>2477458</v>
      </c>
      <c r="F10" s="14">
        <v>752237.3</v>
      </c>
      <c r="G10" s="14">
        <v>1134862.8</v>
      </c>
      <c r="H10" s="14">
        <v>1342594.5</v>
      </c>
      <c r="I10" s="14">
        <v>723396.5</v>
      </c>
      <c r="J10" s="14">
        <v>1583731.7</v>
      </c>
      <c r="K10" s="14">
        <v>1300113.3</v>
      </c>
      <c r="L10" s="35">
        <v>66129.8</v>
      </c>
      <c r="M10" s="35">
        <v>7726</v>
      </c>
    </row>
    <row r="11" spans="1:13" s="18" customFormat="1" ht="30.95" customHeight="1" x14ac:dyDescent="0.15">
      <c r="A11" s="324" t="s">
        <v>412</v>
      </c>
      <c r="B11" s="325"/>
      <c r="C11" s="14">
        <v>41</v>
      </c>
      <c r="D11" s="14">
        <v>597211.1</v>
      </c>
      <c r="E11" s="14">
        <v>427173.3</v>
      </c>
      <c r="F11" s="14">
        <v>131742</v>
      </c>
      <c r="G11" s="14">
        <v>251401.60000000001</v>
      </c>
      <c r="H11" s="14">
        <v>94351</v>
      </c>
      <c r="I11" s="14">
        <v>107859.5</v>
      </c>
      <c r="J11" s="14">
        <v>641597.6</v>
      </c>
      <c r="K11" s="14">
        <v>586425</v>
      </c>
      <c r="L11" s="35">
        <v>23147.599999999999</v>
      </c>
      <c r="M11" s="35">
        <v>4272</v>
      </c>
    </row>
    <row r="12" spans="1:13" s="18" customFormat="1" ht="30.95" customHeight="1" x14ac:dyDescent="0.15">
      <c r="A12" s="324" t="s">
        <v>413</v>
      </c>
      <c r="B12" s="325"/>
      <c r="C12" s="14">
        <v>136</v>
      </c>
      <c r="D12" s="14">
        <v>2770261.5</v>
      </c>
      <c r="E12" s="14">
        <v>1764723</v>
      </c>
      <c r="F12" s="14">
        <v>1388269.9</v>
      </c>
      <c r="G12" s="14">
        <v>1168548.5</v>
      </c>
      <c r="H12" s="14">
        <v>596623.4</v>
      </c>
      <c r="I12" s="14">
        <v>430118.8</v>
      </c>
      <c r="J12" s="14">
        <v>2699799.3</v>
      </c>
      <c r="K12" s="14">
        <v>2410471.6</v>
      </c>
      <c r="L12" s="35">
        <v>74506</v>
      </c>
      <c r="M12" s="35">
        <v>16916</v>
      </c>
    </row>
    <row r="13" spans="1:13" s="18" customFormat="1" ht="30.95" customHeight="1" x14ac:dyDescent="0.15">
      <c r="A13" s="324" t="s">
        <v>414</v>
      </c>
      <c r="B13" s="325"/>
      <c r="C13" s="14">
        <f>C5-C6-C7-C8-C9-C10-C11-C12</f>
        <v>679</v>
      </c>
      <c r="D13" s="14">
        <f t="shared" ref="D13:M13" si="0">D5-D6-D7-D8-D9-D10-D11-D12</f>
        <v>26720067</v>
      </c>
      <c r="E13" s="14">
        <f t="shared" si="0"/>
        <v>11448329</v>
      </c>
      <c r="F13" s="14">
        <f t="shared" si="0"/>
        <v>6399820</v>
      </c>
      <c r="G13" s="14">
        <f t="shared" si="0"/>
        <v>6163991</v>
      </c>
      <c r="H13" s="14">
        <f t="shared" si="0"/>
        <v>5251790</v>
      </c>
      <c r="I13" s="14">
        <f t="shared" si="0"/>
        <v>2083657</v>
      </c>
      <c r="J13" s="14">
        <f t="shared" si="0"/>
        <v>26618053</v>
      </c>
      <c r="K13" s="14">
        <f t="shared" si="0"/>
        <v>22582653</v>
      </c>
      <c r="L13" s="14">
        <f t="shared" si="0"/>
        <v>1284821</v>
      </c>
      <c r="M13" s="14">
        <f t="shared" si="0"/>
        <v>100734</v>
      </c>
    </row>
    <row r="14" spans="1:13" s="18" customFormat="1" ht="30.95" customHeight="1" x14ac:dyDescent="0.15">
      <c r="A14" s="12"/>
      <c r="B14" s="13" t="s">
        <v>416</v>
      </c>
      <c r="C14" s="14">
        <v>94</v>
      </c>
      <c r="D14" s="35">
        <v>2589669.4</v>
      </c>
      <c r="E14" s="14">
        <v>1675431.5</v>
      </c>
      <c r="F14" s="14">
        <v>863461.5</v>
      </c>
      <c r="G14" s="14">
        <v>1193593.7</v>
      </c>
      <c r="H14" s="14">
        <v>481836.5</v>
      </c>
      <c r="I14" s="14">
        <v>281737</v>
      </c>
      <c r="J14" s="14">
        <v>2601754</v>
      </c>
      <c r="K14" s="14">
        <v>2374316</v>
      </c>
      <c r="L14" s="35">
        <v>94510.1</v>
      </c>
      <c r="M14" s="35">
        <v>8968</v>
      </c>
    </row>
    <row r="15" spans="1:13" s="18" customFormat="1" ht="30.95" customHeight="1" x14ac:dyDescent="0.15">
      <c r="A15" s="12"/>
      <c r="B15" s="13" t="s">
        <v>417</v>
      </c>
      <c r="C15" s="14">
        <v>132</v>
      </c>
      <c r="D15" s="35">
        <v>5739685</v>
      </c>
      <c r="E15" s="14">
        <v>3810772.2</v>
      </c>
      <c r="F15" s="14">
        <v>2604067.6</v>
      </c>
      <c r="G15" s="14">
        <v>1260644</v>
      </c>
      <c r="H15" s="14">
        <v>2525471</v>
      </c>
      <c r="I15" s="14">
        <v>659756.4</v>
      </c>
      <c r="J15" s="14">
        <v>6208076</v>
      </c>
      <c r="K15" s="14">
        <v>5447806</v>
      </c>
      <c r="L15" s="35">
        <v>496114.9</v>
      </c>
      <c r="M15" s="35">
        <v>29538</v>
      </c>
    </row>
    <row r="16" spans="1:13" s="18" customFormat="1" ht="30.95" customHeight="1" x14ac:dyDescent="0.15">
      <c r="A16" s="12"/>
      <c r="B16" s="13" t="s">
        <v>418</v>
      </c>
      <c r="C16" s="14">
        <v>223</v>
      </c>
      <c r="D16" s="14">
        <v>12627721</v>
      </c>
      <c r="E16" s="14">
        <v>3267230.2</v>
      </c>
      <c r="F16" s="14">
        <v>1392110</v>
      </c>
      <c r="G16" s="14">
        <v>2110693</v>
      </c>
      <c r="H16" s="14">
        <v>1149178.7</v>
      </c>
      <c r="I16" s="14">
        <v>573467.1</v>
      </c>
      <c r="J16" s="14">
        <v>12620859</v>
      </c>
      <c r="K16" s="14">
        <v>10190843</v>
      </c>
      <c r="L16" s="35">
        <v>436485.6</v>
      </c>
      <c r="M16" s="35">
        <v>25359</v>
      </c>
    </row>
    <row r="17" spans="1:13" s="18" customFormat="1" ht="30.95" customHeight="1" x14ac:dyDescent="0.15">
      <c r="A17" s="12"/>
      <c r="B17" s="13" t="s">
        <v>419</v>
      </c>
      <c r="C17" s="14">
        <v>23</v>
      </c>
      <c r="D17" s="35">
        <v>307152</v>
      </c>
      <c r="E17" s="14">
        <v>208493.2</v>
      </c>
      <c r="F17" s="14">
        <v>54900.2</v>
      </c>
      <c r="G17" s="14">
        <v>137557.4</v>
      </c>
      <c r="H17" s="14">
        <v>70936</v>
      </c>
      <c r="I17" s="14">
        <v>54988.9</v>
      </c>
      <c r="J17" s="14">
        <v>284152</v>
      </c>
      <c r="K17" s="14">
        <v>256448.6</v>
      </c>
      <c r="L17" s="35">
        <v>11475.1</v>
      </c>
      <c r="M17" s="35">
        <v>2352</v>
      </c>
    </row>
    <row r="18" spans="1:13" s="18" customFormat="1" ht="30.95" customHeight="1" x14ac:dyDescent="0.15">
      <c r="A18" s="12"/>
      <c r="B18" s="13" t="s">
        <v>420</v>
      </c>
      <c r="C18" s="14">
        <v>12</v>
      </c>
      <c r="D18" s="35">
        <v>115603.9</v>
      </c>
      <c r="E18" s="14">
        <v>66672</v>
      </c>
      <c r="F18" s="14">
        <v>19376.8</v>
      </c>
      <c r="G18" s="14">
        <v>40545.4</v>
      </c>
      <c r="H18" s="14">
        <v>26126.6</v>
      </c>
      <c r="I18" s="14">
        <v>15821.8</v>
      </c>
      <c r="J18" s="14">
        <v>121013.2</v>
      </c>
      <c r="K18" s="14">
        <v>111436.4</v>
      </c>
      <c r="L18" s="35">
        <v>2340</v>
      </c>
      <c r="M18" s="35">
        <v>874</v>
      </c>
    </row>
    <row r="19" spans="1:13" s="18" customFormat="1" ht="30.95" customHeight="1" x14ac:dyDescent="0.15">
      <c r="A19" s="12"/>
      <c r="B19" s="13" t="s">
        <v>421</v>
      </c>
      <c r="C19" s="14">
        <v>35</v>
      </c>
      <c r="D19" s="35">
        <v>2398083</v>
      </c>
      <c r="E19" s="14">
        <v>1046194</v>
      </c>
      <c r="F19" s="14">
        <v>826509.8</v>
      </c>
      <c r="G19" s="14">
        <v>563261.5</v>
      </c>
      <c r="H19" s="14">
        <v>482404.4</v>
      </c>
      <c r="I19" s="14">
        <v>206938.2</v>
      </c>
      <c r="J19" s="14">
        <v>2230934.9</v>
      </c>
      <c r="K19" s="14">
        <v>2064536.9</v>
      </c>
      <c r="L19" s="35">
        <v>63336.4</v>
      </c>
      <c r="M19" s="35">
        <v>12735</v>
      </c>
    </row>
    <row r="20" spans="1:13" s="18" customFormat="1" ht="30.95" customHeight="1" x14ac:dyDescent="0.15">
      <c r="A20" s="12"/>
      <c r="B20" s="13" t="s">
        <v>422</v>
      </c>
      <c r="C20" s="14">
        <v>43</v>
      </c>
      <c r="D20" s="35">
        <v>561758</v>
      </c>
      <c r="E20" s="14">
        <v>420924.6</v>
      </c>
      <c r="F20" s="14">
        <v>153081</v>
      </c>
      <c r="G20" s="14">
        <v>269231</v>
      </c>
      <c r="H20" s="14">
        <v>151693</v>
      </c>
      <c r="I20" s="14">
        <v>78828</v>
      </c>
      <c r="J20" s="14">
        <v>686787.6</v>
      </c>
      <c r="K20" s="14">
        <v>616577</v>
      </c>
      <c r="L20" s="35">
        <v>18884.3</v>
      </c>
      <c r="M20" s="35">
        <v>6455</v>
      </c>
    </row>
    <row r="21" spans="1:13" s="18" customFormat="1" ht="30.95" customHeight="1" x14ac:dyDescent="0.15">
      <c r="A21" s="12"/>
      <c r="B21" s="13" t="s">
        <v>423</v>
      </c>
      <c r="C21" s="14">
        <v>20</v>
      </c>
      <c r="D21" s="35">
        <v>659037</v>
      </c>
      <c r="E21" s="14">
        <v>226293</v>
      </c>
      <c r="F21" s="14">
        <v>101829.9</v>
      </c>
      <c r="G21" s="14">
        <v>174655.5</v>
      </c>
      <c r="H21" s="14">
        <v>51637.2</v>
      </c>
      <c r="I21" s="14">
        <v>47593.3</v>
      </c>
      <c r="J21" s="14">
        <v>610076</v>
      </c>
      <c r="K21" s="14">
        <v>456751.1</v>
      </c>
      <c r="L21" s="35">
        <v>45864.6</v>
      </c>
      <c r="M21" s="35">
        <v>1561</v>
      </c>
    </row>
    <row r="22" spans="1:13" s="18" customFormat="1" ht="30.95" customHeight="1" x14ac:dyDescent="0.15">
      <c r="A22" s="12"/>
      <c r="B22" s="13" t="s">
        <v>424</v>
      </c>
      <c r="C22" s="14">
        <v>20</v>
      </c>
      <c r="D22" s="14">
        <v>127115.2</v>
      </c>
      <c r="E22" s="14">
        <v>175986.7</v>
      </c>
      <c r="F22" s="14">
        <v>56378.400000000001</v>
      </c>
      <c r="G22" s="14">
        <v>83141</v>
      </c>
      <c r="H22" s="14">
        <v>92845.5</v>
      </c>
      <c r="I22" s="14">
        <v>58817.8</v>
      </c>
      <c r="J22" s="14">
        <v>131583</v>
      </c>
      <c r="K22" s="14">
        <v>91422.5</v>
      </c>
      <c r="L22" s="35">
        <v>11786.4</v>
      </c>
      <c r="M22" s="35">
        <v>2092</v>
      </c>
    </row>
    <row r="23" spans="1:13" s="40" customFormat="1" ht="30.95" customHeight="1" x14ac:dyDescent="0.15">
      <c r="A23" s="12"/>
      <c r="B23" s="13" t="s">
        <v>425</v>
      </c>
      <c r="C23" s="35">
        <v>47</v>
      </c>
      <c r="D23" s="14">
        <v>1367912.2</v>
      </c>
      <c r="E23" s="14">
        <v>366045.2</v>
      </c>
      <c r="F23" s="14">
        <v>194889.7</v>
      </c>
      <c r="G23" s="14">
        <v>201862.3</v>
      </c>
      <c r="H23" s="14">
        <v>164182.1</v>
      </c>
      <c r="I23" s="14">
        <v>59968.2</v>
      </c>
      <c r="J23" s="14">
        <v>879021.3</v>
      </c>
      <c r="K23" s="14">
        <v>769890.9</v>
      </c>
      <c r="L23" s="35">
        <v>81035.7</v>
      </c>
      <c r="M23" s="35">
        <v>8715</v>
      </c>
    </row>
    <row r="24" spans="1:13" s="40" customFormat="1" ht="30.95" customHeight="1" x14ac:dyDescent="0.15">
      <c r="A24" s="15"/>
      <c r="B24" s="16" t="s">
        <v>426</v>
      </c>
      <c r="C24" s="17">
        <v>30</v>
      </c>
      <c r="D24" s="17">
        <v>226330.7</v>
      </c>
      <c r="E24" s="17">
        <v>184286.1</v>
      </c>
      <c r="F24" s="17">
        <v>133215.5</v>
      </c>
      <c r="G24" s="17">
        <v>128806.5</v>
      </c>
      <c r="H24" s="17">
        <v>55479.3</v>
      </c>
      <c r="I24" s="17">
        <v>45739.9</v>
      </c>
      <c r="J24" s="17">
        <v>243795.6</v>
      </c>
      <c r="K24" s="17">
        <v>202624.1</v>
      </c>
      <c r="L24" s="31">
        <v>22987.8</v>
      </c>
      <c r="M24" s="31">
        <v>2085</v>
      </c>
    </row>
  </sheetData>
  <mergeCells count="25">
    <mergeCell ref="C1:G1"/>
    <mergeCell ref="H1:M1"/>
    <mergeCell ref="F2:G2"/>
    <mergeCell ref="I2:J2"/>
    <mergeCell ref="L2:M2"/>
    <mergeCell ref="A10:B10"/>
    <mergeCell ref="A11:B11"/>
    <mergeCell ref="A12:B12"/>
    <mergeCell ref="A13:B13"/>
    <mergeCell ref="C3:C4"/>
    <mergeCell ref="A5:B5"/>
    <mergeCell ref="A6:B6"/>
    <mergeCell ref="A7:B7"/>
    <mergeCell ref="A8:B8"/>
    <mergeCell ref="A9:B9"/>
    <mergeCell ref="J3:J4"/>
    <mergeCell ref="K3:K4"/>
    <mergeCell ref="L3:L4"/>
    <mergeCell ref="M3:M4"/>
    <mergeCell ref="A3:B4"/>
    <mergeCell ref="D3:D4"/>
    <mergeCell ref="E3:E4"/>
    <mergeCell ref="F3:F4"/>
    <mergeCell ref="G3:G4"/>
    <mergeCell ref="H3:H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25"/>
  <sheetViews>
    <sheetView showGridLines="0" showZeros="0" workbookViewId="0">
      <selection activeCell="D8" sqref="D8"/>
    </sheetView>
  </sheetViews>
  <sheetFormatPr defaultColWidth="9" defaultRowHeight="14.25" x14ac:dyDescent="0.15"/>
  <cols>
    <col min="1" max="1" width="1.375" style="6" customWidth="1"/>
    <col min="2" max="2" width="15.625" style="6" customWidth="1"/>
    <col min="3" max="7" width="11.75" style="37" customWidth="1"/>
    <col min="8" max="12" width="9.625" style="37" customWidth="1"/>
    <col min="13" max="13" width="11.125" style="37" customWidth="1"/>
    <col min="14" max="14" width="9" style="2" customWidth="1"/>
    <col min="15" max="16384" width="9" style="2"/>
  </cols>
  <sheetData>
    <row r="1" spans="1:13" s="38" customFormat="1" ht="24.95" customHeight="1" x14ac:dyDescent="0.15">
      <c r="C1" s="304" t="s">
        <v>463</v>
      </c>
      <c r="D1" s="304"/>
      <c r="E1" s="304"/>
      <c r="F1" s="304"/>
      <c r="G1" s="304"/>
      <c r="H1" s="304" t="s">
        <v>464</v>
      </c>
      <c r="I1" s="304"/>
      <c r="J1" s="304"/>
      <c r="K1" s="304"/>
      <c r="L1" s="304"/>
      <c r="M1" s="304"/>
    </row>
    <row r="2" spans="1:13" ht="20.100000000000001" customHeight="1" x14ac:dyDescent="0.15">
      <c r="A2" s="41"/>
      <c r="B2" s="41"/>
      <c r="D2" s="42" t="str">
        <f>'13-14'!D2</f>
        <v>（2019年）</v>
      </c>
      <c r="F2" s="268" t="s">
        <v>55</v>
      </c>
      <c r="G2" s="268"/>
      <c r="H2" s="31"/>
      <c r="I2" s="267" t="str">
        <f>D2</f>
        <v>（2019年）</v>
      </c>
      <c r="J2" s="267"/>
      <c r="L2" s="268" t="s">
        <v>55</v>
      </c>
      <c r="M2" s="268"/>
    </row>
    <row r="3" spans="1:13" ht="20.100000000000001" customHeight="1" x14ac:dyDescent="0.15">
      <c r="A3" s="326" t="s">
        <v>403</v>
      </c>
      <c r="B3" s="247"/>
      <c r="C3" s="290" t="s">
        <v>56</v>
      </c>
      <c r="D3" s="278" t="s">
        <v>57</v>
      </c>
      <c r="E3" s="262" t="s">
        <v>58</v>
      </c>
      <c r="F3" s="278" t="s">
        <v>454</v>
      </c>
      <c r="G3" s="262" t="s">
        <v>63</v>
      </c>
      <c r="H3" s="262" t="s">
        <v>455</v>
      </c>
      <c r="I3" s="46"/>
      <c r="J3" s="281" t="s">
        <v>482</v>
      </c>
      <c r="K3" s="262" t="s">
        <v>483</v>
      </c>
      <c r="L3" s="262" t="s">
        <v>71</v>
      </c>
      <c r="M3" s="269" t="s">
        <v>74</v>
      </c>
    </row>
    <row r="4" spans="1:13" ht="30" customHeight="1" x14ac:dyDescent="0.15">
      <c r="A4" s="327"/>
      <c r="B4" s="248"/>
      <c r="C4" s="291"/>
      <c r="D4" s="279"/>
      <c r="E4" s="263"/>
      <c r="F4" s="279"/>
      <c r="G4" s="263"/>
      <c r="H4" s="265"/>
      <c r="I4" s="47" t="s">
        <v>78</v>
      </c>
      <c r="J4" s="282"/>
      <c r="K4" s="265"/>
      <c r="L4" s="263"/>
      <c r="M4" s="272"/>
    </row>
    <row r="5" spans="1:13" s="39" customFormat="1" ht="29.25" customHeight="1" x14ac:dyDescent="0.15">
      <c r="A5" s="333" t="s">
        <v>406</v>
      </c>
      <c r="B5" s="334"/>
      <c r="C5" s="45">
        <v>77</v>
      </c>
      <c r="D5" s="45">
        <v>9267779</v>
      </c>
      <c r="E5" s="45">
        <v>9900287</v>
      </c>
      <c r="F5" s="45">
        <v>6445241</v>
      </c>
      <c r="G5" s="45">
        <v>5484179</v>
      </c>
      <c r="H5" s="45">
        <v>4131695.8</v>
      </c>
      <c r="I5" s="45">
        <v>1488437.8</v>
      </c>
      <c r="J5" s="45">
        <v>9205206</v>
      </c>
      <c r="K5" s="45">
        <v>8227175</v>
      </c>
      <c r="L5" s="48">
        <v>773926.8</v>
      </c>
      <c r="M5" s="48">
        <v>38063</v>
      </c>
    </row>
    <row r="6" spans="1:13" s="18" customFormat="1" ht="29.25" customHeight="1" x14ac:dyDescent="0.15">
      <c r="A6" s="324" t="s">
        <v>407</v>
      </c>
      <c r="B6" s="325"/>
      <c r="C6" s="14">
        <v>5</v>
      </c>
      <c r="D6" s="14">
        <v>109838</v>
      </c>
      <c r="E6" s="14">
        <v>205257.1</v>
      </c>
      <c r="F6" s="14">
        <v>101644.9</v>
      </c>
      <c r="G6" s="14">
        <v>97381.6</v>
      </c>
      <c r="H6" s="14">
        <v>107875.2</v>
      </c>
      <c r="I6" s="14">
        <v>63116.7</v>
      </c>
      <c r="J6" s="14">
        <v>119375.9</v>
      </c>
      <c r="K6" s="14">
        <v>96113.2</v>
      </c>
      <c r="L6" s="35">
        <v>6116</v>
      </c>
      <c r="M6" s="35">
        <v>2439</v>
      </c>
    </row>
    <row r="7" spans="1:13" s="18" customFormat="1" ht="29.25" customHeight="1" x14ac:dyDescent="0.15">
      <c r="A7" s="324" t="s">
        <v>408</v>
      </c>
      <c r="B7" s="325"/>
      <c r="C7" s="14">
        <v>5</v>
      </c>
      <c r="D7" s="14">
        <v>1899518.3</v>
      </c>
      <c r="E7" s="14">
        <v>1467469.2</v>
      </c>
      <c r="F7" s="14">
        <v>1668047.2</v>
      </c>
      <c r="G7" s="14">
        <v>1237995</v>
      </c>
      <c r="H7" s="14">
        <v>229474.3</v>
      </c>
      <c r="I7" s="14">
        <v>74732</v>
      </c>
      <c r="J7" s="14">
        <v>1873233.2</v>
      </c>
      <c r="K7" s="14">
        <v>1700887.3</v>
      </c>
      <c r="L7" s="35">
        <v>206020.8</v>
      </c>
      <c r="M7" s="35">
        <v>8784</v>
      </c>
    </row>
    <row r="8" spans="1:13" s="18" customFormat="1" ht="29.25" customHeight="1" x14ac:dyDescent="0.15">
      <c r="A8" s="324" t="s">
        <v>409</v>
      </c>
      <c r="B8" s="325"/>
      <c r="C8" s="14">
        <v>3</v>
      </c>
      <c r="D8" s="14">
        <v>37076</v>
      </c>
      <c r="E8" s="14">
        <v>43635.3</v>
      </c>
      <c r="F8" s="14">
        <v>36058</v>
      </c>
      <c r="G8" s="14">
        <v>11204.6</v>
      </c>
      <c r="H8" s="14">
        <v>32430.799999999999</v>
      </c>
      <c r="I8" s="14">
        <v>26999.200000000001</v>
      </c>
      <c r="J8" s="14">
        <v>43686</v>
      </c>
      <c r="K8" s="14">
        <v>38714</v>
      </c>
      <c r="L8" s="35">
        <v>1919.2</v>
      </c>
      <c r="M8" s="35">
        <v>416</v>
      </c>
    </row>
    <row r="9" spans="1:13" s="18" customFormat="1" ht="29.25" customHeight="1" x14ac:dyDescent="0.15">
      <c r="A9" s="324" t="s">
        <v>410</v>
      </c>
      <c r="B9" s="325"/>
      <c r="C9" s="14">
        <v>6</v>
      </c>
      <c r="D9" s="14">
        <v>304582.5</v>
      </c>
      <c r="E9" s="14">
        <v>552633.5</v>
      </c>
      <c r="F9" s="14">
        <v>357739.2</v>
      </c>
      <c r="G9" s="14">
        <v>162498.1</v>
      </c>
      <c r="H9" s="14">
        <v>390135.3</v>
      </c>
      <c r="I9" s="14">
        <v>160788.1</v>
      </c>
      <c r="J9" s="14">
        <v>370552.9</v>
      </c>
      <c r="K9" s="14">
        <v>319055</v>
      </c>
      <c r="L9" s="35">
        <v>25450</v>
      </c>
      <c r="M9" s="35">
        <v>1975</v>
      </c>
    </row>
    <row r="10" spans="1:13" s="18" customFormat="1" ht="29.25" customHeight="1" x14ac:dyDescent="0.15">
      <c r="A10" s="324" t="s">
        <v>411</v>
      </c>
      <c r="B10" s="325"/>
      <c r="C10" s="14">
        <v>6</v>
      </c>
      <c r="D10" s="14">
        <v>641451.6</v>
      </c>
      <c r="E10" s="14">
        <v>463818.2</v>
      </c>
      <c r="F10" s="14">
        <v>298883</v>
      </c>
      <c r="G10" s="14">
        <v>271379.7</v>
      </c>
      <c r="H10" s="14">
        <v>192438.5</v>
      </c>
      <c r="I10" s="14">
        <v>96979.6</v>
      </c>
      <c r="J10" s="14">
        <v>613027.4</v>
      </c>
      <c r="K10" s="14">
        <v>559016.4</v>
      </c>
      <c r="L10" s="35">
        <v>11517.1</v>
      </c>
      <c r="M10" s="35">
        <v>853</v>
      </c>
    </row>
    <row r="11" spans="1:13" s="18" customFormat="1" ht="29.25" customHeight="1" x14ac:dyDescent="0.15">
      <c r="A11" s="324" t="s">
        <v>412</v>
      </c>
      <c r="B11" s="325"/>
      <c r="C11" s="14">
        <v>4</v>
      </c>
      <c r="D11" s="14">
        <v>4377130.5</v>
      </c>
      <c r="E11" s="14">
        <v>4057526.7</v>
      </c>
      <c r="F11" s="14">
        <v>1732884.1</v>
      </c>
      <c r="G11" s="14">
        <v>2123057.5</v>
      </c>
      <c r="H11" s="14">
        <v>1650057.8</v>
      </c>
      <c r="I11" s="14">
        <v>59167.9</v>
      </c>
      <c r="J11" s="14">
        <v>4160440.1</v>
      </c>
      <c r="K11" s="14">
        <v>3822487.8</v>
      </c>
      <c r="L11" s="35">
        <v>407848.4</v>
      </c>
      <c r="M11" s="35">
        <v>7537</v>
      </c>
    </row>
    <row r="12" spans="1:13" s="18" customFormat="1" ht="29.25" customHeight="1" x14ac:dyDescent="0.15">
      <c r="A12" s="324" t="s">
        <v>413</v>
      </c>
      <c r="B12" s="325"/>
      <c r="C12" s="14">
        <v>1</v>
      </c>
      <c r="D12" s="14">
        <v>11757.5</v>
      </c>
      <c r="E12" s="14">
        <v>11803.7</v>
      </c>
      <c r="F12" s="14">
        <v>15772.6</v>
      </c>
      <c r="G12" s="14">
        <v>6505.7</v>
      </c>
      <c r="H12" s="14">
        <v>5298</v>
      </c>
      <c r="I12" s="14">
        <v>5250</v>
      </c>
      <c r="J12" s="14">
        <v>21613</v>
      </c>
      <c r="K12" s="14">
        <v>19762.3</v>
      </c>
      <c r="L12" s="35">
        <v>-918.6</v>
      </c>
      <c r="M12" s="35">
        <v>116</v>
      </c>
    </row>
    <row r="13" spans="1:13" s="18" customFormat="1" ht="29.25" customHeight="1" x14ac:dyDescent="0.15">
      <c r="A13" s="324" t="s">
        <v>414</v>
      </c>
      <c r="B13" s="325"/>
      <c r="C13" s="14">
        <f>C5-C6-C7-C8-C9-C10-C11-C12</f>
        <v>47</v>
      </c>
      <c r="D13" s="14">
        <f t="shared" ref="D13:M13" si="0">D5-D6-D7-D8-D9-D10-D11-D12</f>
        <v>1886425</v>
      </c>
      <c r="E13" s="14">
        <f t="shared" si="0"/>
        <v>3098143</v>
      </c>
      <c r="F13" s="14">
        <f t="shared" si="0"/>
        <v>2234212</v>
      </c>
      <c r="G13" s="14">
        <f t="shared" si="0"/>
        <v>1574157</v>
      </c>
      <c r="H13" s="14">
        <f t="shared" si="0"/>
        <v>1523986</v>
      </c>
      <c r="I13" s="14">
        <f t="shared" si="0"/>
        <v>1001404</v>
      </c>
      <c r="J13" s="14">
        <f t="shared" si="0"/>
        <v>2003278</v>
      </c>
      <c r="K13" s="14">
        <f t="shared" si="0"/>
        <v>1671139</v>
      </c>
      <c r="L13" s="14">
        <f t="shared" si="0"/>
        <v>115974</v>
      </c>
      <c r="M13" s="14">
        <f t="shared" si="0"/>
        <v>15943</v>
      </c>
    </row>
    <row r="14" spans="1:13" s="18" customFormat="1" ht="29.25" customHeight="1" x14ac:dyDescent="0.15">
      <c r="A14" s="12"/>
      <c r="B14" s="13" t="s">
        <v>415</v>
      </c>
      <c r="C14" s="14">
        <f>C13-C15-C16-C17-C18-C19-C20-C21-C22-C23-C24-C25</f>
        <v>1</v>
      </c>
      <c r="D14" s="14">
        <f t="shared" ref="D14:M14" si="1">D13-D15-D16-D17-D18-D19-D20-D21-D22-D23-D24-D25</f>
        <v>130700</v>
      </c>
      <c r="E14" s="14">
        <f t="shared" si="1"/>
        <v>239557</v>
      </c>
      <c r="F14" s="14">
        <f t="shared" si="1"/>
        <v>255544</v>
      </c>
      <c r="G14" s="14">
        <f t="shared" si="1"/>
        <v>160132</v>
      </c>
      <c r="H14" s="14">
        <f t="shared" si="1"/>
        <v>79424</v>
      </c>
      <c r="I14" s="14">
        <f t="shared" si="1"/>
        <v>67457</v>
      </c>
      <c r="J14" s="14">
        <f t="shared" si="1"/>
        <v>131887</v>
      </c>
      <c r="K14" s="14">
        <f t="shared" si="1"/>
        <v>105449</v>
      </c>
      <c r="L14" s="14">
        <f t="shared" si="1"/>
        <v>14497</v>
      </c>
      <c r="M14" s="14">
        <f t="shared" si="1"/>
        <v>306</v>
      </c>
    </row>
    <row r="15" spans="1:13" s="18" customFormat="1" ht="29.25" customHeight="1" x14ac:dyDescent="0.15">
      <c r="A15" s="12"/>
      <c r="B15" s="13" t="s">
        <v>416</v>
      </c>
      <c r="C15" s="14">
        <v>7</v>
      </c>
      <c r="D15" s="35">
        <v>223546.1</v>
      </c>
      <c r="E15" s="14">
        <v>1042610.6</v>
      </c>
      <c r="F15" s="14">
        <v>649651</v>
      </c>
      <c r="G15" s="14">
        <v>670808</v>
      </c>
      <c r="H15" s="14">
        <v>371802.2</v>
      </c>
      <c r="I15" s="14">
        <v>268490.3</v>
      </c>
      <c r="J15" s="14">
        <v>275764.2</v>
      </c>
      <c r="K15" s="14">
        <v>226246.8</v>
      </c>
      <c r="L15" s="35">
        <v>23380.400000000001</v>
      </c>
      <c r="M15" s="35">
        <v>1644</v>
      </c>
    </row>
    <row r="16" spans="1:13" s="18" customFormat="1" ht="29.25" customHeight="1" x14ac:dyDescent="0.15">
      <c r="A16" s="12"/>
      <c r="B16" s="13" t="s">
        <v>417</v>
      </c>
      <c r="C16" s="14">
        <v>7</v>
      </c>
      <c r="D16" s="35">
        <v>297188.2</v>
      </c>
      <c r="E16" s="14">
        <v>276817.3</v>
      </c>
      <c r="F16" s="14">
        <v>313060.2</v>
      </c>
      <c r="G16" s="14">
        <v>157723</v>
      </c>
      <c r="H16" s="14">
        <v>119094.2</v>
      </c>
      <c r="I16" s="14">
        <v>94034.1</v>
      </c>
      <c r="J16" s="14">
        <v>309212.79999999999</v>
      </c>
      <c r="K16" s="14">
        <v>263889</v>
      </c>
      <c r="L16" s="35">
        <v>14294.7</v>
      </c>
      <c r="M16" s="35">
        <v>2143</v>
      </c>
    </row>
    <row r="17" spans="1:13" s="18" customFormat="1" ht="29.25" customHeight="1" x14ac:dyDescent="0.15">
      <c r="A17" s="12"/>
      <c r="B17" s="13" t="s">
        <v>418</v>
      </c>
      <c r="C17" s="14">
        <v>4</v>
      </c>
      <c r="D17" s="14">
        <v>404895.3</v>
      </c>
      <c r="E17" s="14">
        <v>487943.1</v>
      </c>
      <c r="F17" s="14">
        <v>245416.4</v>
      </c>
      <c r="G17" s="14">
        <v>184968.3</v>
      </c>
      <c r="H17" s="14">
        <v>302975</v>
      </c>
      <c r="I17" s="14">
        <v>152331</v>
      </c>
      <c r="J17" s="14">
        <v>431613.6</v>
      </c>
      <c r="K17" s="14">
        <v>388657.3</v>
      </c>
      <c r="L17" s="35">
        <v>-14120.2</v>
      </c>
      <c r="M17" s="35">
        <v>2948</v>
      </c>
    </row>
    <row r="18" spans="1:13" s="18" customFormat="1" ht="29.25" customHeight="1" x14ac:dyDescent="0.15">
      <c r="A18" s="12"/>
      <c r="B18" s="13" t="s">
        <v>419</v>
      </c>
      <c r="C18" s="14">
        <v>0</v>
      </c>
      <c r="D18" s="35">
        <v>0</v>
      </c>
      <c r="E18" s="14">
        <v>0</v>
      </c>
      <c r="F18" s="14">
        <v>0</v>
      </c>
      <c r="G18" s="14">
        <v>0</v>
      </c>
      <c r="H18" s="14">
        <v>0</v>
      </c>
      <c r="I18" s="14">
        <v>0</v>
      </c>
      <c r="J18" s="14">
        <v>0</v>
      </c>
      <c r="K18" s="14">
        <v>0</v>
      </c>
      <c r="L18" s="35">
        <v>0</v>
      </c>
      <c r="M18" s="35">
        <v>0</v>
      </c>
    </row>
    <row r="19" spans="1:13" s="18" customFormat="1" ht="29.25" customHeight="1" x14ac:dyDescent="0.15">
      <c r="A19" s="12"/>
      <c r="B19" s="13" t="s">
        <v>420</v>
      </c>
      <c r="C19" s="14">
        <v>2</v>
      </c>
      <c r="D19" s="35">
        <v>128653.9</v>
      </c>
      <c r="E19" s="14">
        <v>225400.2</v>
      </c>
      <c r="F19" s="14">
        <v>166559</v>
      </c>
      <c r="G19" s="14">
        <v>74561</v>
      </c>
      <c r="H19" s="14">
        <v>150839</v>
      </c>
      <c r="I19" s="14">
        <v>91426.7</v>
      </c>
      <c r="J19" s="14">
        <v>128653.9</v>
      </c>
      <c r="K19" s="14">
        <v>97002.6</v>
      </c>
      <c r="L19" s="35">
        <v>19495.2</v>
      </c>
      <c r="M19" s="35">
        <v>425</v>
      </c>
    </row>
    <row r="20" spans="1:13" s="18" customFormat="1" ht="29.25" customHeight="1" x14ac:dyDescent="0.15">
      <c r="A20" s="12"/>
      <c r="B20" s="13" t="s">
        <v>421</v>
      </c>
      <c r="C20" s="14">
        <v>0</v>
      </c>
      <c r="D20" s="35">
        <v>0</v>
      </c>
      <c r="E20" s="14">
        <v>0</v>
      </c>
      <c r="F20" s="14">
        <v>0</v>
      </c>
      <c r="G20" s="14">
        <v>0</v>
      </c>
      <c r="H20" s="14">
        <v>0</v>
      </c>
      <c r="I20" s="14">
        <v>0</v>
      </c>
      <c r="J20" s="14">
        <v>0</v>
      </c>
      <c r="K20" s="14">
        <v>0</v>
      </c>
      <c r="L20" s="35">
        <v>0</v>
      </c>
      <c r="M20" s="35">
        <v>0</v>
      </c>
    </row>
    <row r="21" spans="1:13" s="18" customFormat="1" ht="29.25" customHeight="1" x14ac:dyDescent="0.15">
      <c r="A21" s="12"/>
      <c r="B21" s="13" t="s">
        <v>422</v>
      </c>
      <c r="C21" s="14">
        <v>7</v>
      </c>
      <c r="D21" s="35">
        <v>250860.6</v>
      </c>
      <c r="E21" s="14">
        <v>302307.3</v>
      </c>
      <c r="F21" s="14">
        <v>191947.5</v>
      </c>
      <c r="G21" s="14">
        <v>71821</v>
      </c>
      <c r="H21" s="14">
        <v>230486.5</v>
      </c>
      <c r="I21" s="14">
        <v>154008</v>
      </c>
      <c r="J21" s="14">
        <v>284913.8</v>
      </c>
      <c r="K21" s="14">
        <v>232513.3</v>
      </c>
      <c r="L21" s="35">
        <v>26698.799999999999</v>
      </c>
      <c r="M21" s="35">
        <v>1852</v>
      </c>
    </row>
    <row r="22" spans="1:13" s="18" customFormat="1" ht="29.25" customHeight="1" x14ac:dyDescent="0.15">
      <c r="A22" s="12"/>
      <c r="B22" s="13" t="s">
        <v>423</v>
      </c>
      <c r="C22" s="14">
        <v>2</v>
      </c>
      <c r="D22" s="35">
        <v>20752</v>
      </c>
      <c r="E22" s="14">
        <v>31864.799999999999</v>
      </c>
      <c r="F22" s="14">
        <v>29818.7</v>
      </c>
      <c r="G22" s="14">
        <v>7956.8</v>
      </c>
      <c r="H22" s="14">
        <v>23908</v>
      </c>
      <c r="I22" s="14">
        <v>19439.3</v>
      </c>
      <c r="J22" s="14">
        <v>36263</v>
      </c>
      <c r="K22" s="14">
        <v>24594.5</v>
      </c>
      <c r="L22" s="35">
        <v>1768.4</v>
      </c>
      <c r="M22" s="35">
        <v>1177</v>
      </c>
    </row>
    <row r="23" spans="1:13" s="18" customFormat="1" ht="29.25" customHeight="1" x14ac:dyDescent="0.15">
      <c r="A23" s="12"/>
      <c r="B23" s="13" t="s">
        <v>424</v>
      </c>
      <c r="C23" s="14">
        <v>9</v>
      </c>
      <c r="D23" s="14">
        <v>305750.7</v>
      </c>
      <c r="E23" s="14">
        <v>410256.8</v>
      </c>
      <c r="F23" s="14">
        <v>335657</v>
      </c>
      <c r="G23" s="14">
        <v>211249.8</v>
      </c>
      <c r="H23" s="14">
        <v>199007.1</v>
      </c>
      <c r="I23" s="14">
        <v>130463.1</v>
      </c>
      <c r="J23" s="14">
        <v>288085</v>
      </c>
      <c r="K23" s="14">
        <v>227171</v>
      </c>
      <c r="L23" s="35">
        <v>26480.3</v>
      </c>
      <c r="M23" s="35">
        <v>3052</v>
      </c>
    </row>
    <row r="24" spans="1:13" s="40" customFormat="1" ht="29.25" customHeight="1" x14ac:dyDescent="0.15">
      <c r="A24" s="12"/>
      <c r="B24" s="13" t="s">
        <v>425</v>
      </c>
      <c r="C24" s="35">
        <v>7</v>
      </c>
      <c r="D24" s="14">
        <v>121290.9</v>
      </c>
      <c r="E24" s="14">
        <v>74587</v>
      </c>
      <c r="F24" s="14">
        <v>46279.8</v>
      </c>
      <c r="G24" s="14">
        <v>29725.5</v>
      </c>
      <c r="H24" s="14">
        <v>44861.599999999999</v>
      </c>
      <c r="I24" s="14">
        <v>22334.5</v>
      </c>
      <c r="J24" s="14">
        <v>114098.1</v>
      </c>
      <c r="K24" s="14">
        <v>103340.1</v>
      </c>
      <c r="L24" s="35">
        <v>3289.2</v>
      </c>
      <c r="M24" s="35">
        <v>2375</v>
      </c>
    </row>
    <row r="25" spans="1:13" s="40" customFormat="1" ht="29.25" customHeight="1" x14ac:dyDescent="0.15">
      <c r="A25" s="15"/>
      <c r="B25" s="16" t="s">
        <v>426</v>
      </c>
      <c r="C25" s="17">
        <v>1</v>
      </c>
      <c r="D25" s="17">
        <v>2787.1</v>
      </c>
      <c r="E25" s="17">
        <v>6799.3</v>
      </c>
      <c r="F25" s="17">
        <v>278</v>
      </c>
      <c r="G25" s="17">
        <v>5211.2</v>
      </c>
      <c r="H25" s="17">
        <v>1588.1</v>
      </c>
      <c r="I25" s="17">
        <v>1420</v>
      </c>
      <c r="J25" s="17">
        <v>2787.1</v>
      </c>
      <c r="K25" s="17">
        <v>2275</v>
      </c>
      <c r="L25" s="17">
        <v>190.3</v>
      </c>
      <c r="M25" s="17">
        <v>21</v>
      </c>
    </row>
  </sheetData>
  <mergeCells count="25">
    <mergeCell ref="C1:G1"/>
    <mergeCell ref="H1:M1"/>
    <mergeCell ref="F2:G2"/>
    <mergeCell ref="I2:J2"/>
    <mergeCell ref="L2:M2"/>
    <mergeCell ref="A10:B10"/>
    <mergeCell ref="A11:B11"/>
    <mergeCell ref="A12:B12"/>
    <mergeCell ref="A13:B13"/>
    <mergeCell ref="C3:C4"/>
    <mergeCell ref="A5:B5"/>
    <mergeCell ref="A6:B6"/>
    <mergeCell ref="A7:B7"/>
    <mergeCell ref="A8:B8"/>
    <mergeCell ref="A9:B9"/>
    <mergeCell ref="J3:J4"/>
    <mergeCell ref="K3:K4"/>
    <mergeCell ref="L3:L4"/>
    <mergeCell ref="M3:M4"/>
    <mergeCell ref="A3:B4"/>
    <mergeCell ref="D3:D4"/>
    <mergeCell ref="E3:E4"/>
    <mergeCell ref="F3:F4"/>
    <mergeCell ref="G3:G4"/>
    <mergeCell ref="H3:H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P33"/>
  <sheetViews>
    <sheetView showGridLines="0" showZeros="0" workbookViewId="0">
      <pane xSplit="2" ySplit="5" topLeftCell="C6" activePane="bottomRight" state="frozen"/>
      <selection activeCell="D8" sqref="D8"/>
      <selection pane="topRight" activeCell="D8" sqref="D8"/>
      <selection pane="bottomLeft" activeCell="D8" sqref="D8"/>
      <selection pane="bottomRight" activeCell="D8" sqref="D8"/>
    </sheetView>
  </sheetViews>
  <sheetFormatPr defaultColWidth="9" defaultRowHeight="14.25" x14ac:dyDescent="0.15"/>
  <cols>
    <col min="1" max="1" width="1.375" style="6" customWidth="1"/>
    <col min="2" max="2" width="15.625" style="21" customWidth="1"/>
    <col min="3" max="3" width="9.875" style="22" customWidth="1"/>
    <col min="4" max="4" width="9.5" style="7" customWidth="1"/>
    <col min="5" max="6" width="8.625" style="203" customWidth="1"/>
    <col min="7" max="7" width="8.125" style="203" customWidth="1"/>
    <col min="8" max="15" width="8.625" style="203" customWidth="1"/>
    <col min="16" max="16" width="8.625" style="23" customWidth="1"/>
    <col min="17" max="17" width="9" style="7" customWidth="1"/>
    <col min="18" max="16384" width="9" style="7"/>
  </cols>
  <sheetData>
    <row r="1" spans="1:16" s="1" customFormat="1" ht="24.95" customHeight="1" x14ac:dyDescent="0.15">
      <c r="B1" s="24"/>
      <c r="C1" s="353" t="s">
        <v>465</v>
      </c>
      <c r="D1" s="353"/>
      <c r="E1" s="353"/>
      <c r="F1" s="353"/>
      <c r="G1" s="353"/>
      <c r="H1" s="353"/>
      <c r="I1" s="353"/>
      <c r="J1" s="353" t="s">
        <v>466</v>
      </c>
      <c r="K1" s="353"/>
      <c r="L1" s="353"/>
      <c r="M1" s="353"/>
      <c r="N1" s="353"/>
      <c r="O1" s="353"/>
      <c r="P1" s="353"/>
    </row>
    <row r="2" spans="1:16" s="2" customFormat="1" ht="20.100000000000001" customHeight="1" x14ac:dyDescent="0.15">
      <c r="A2" s="8"/>
      <c r="B2" s="25"/>
      <c r="C2" s="9"/>
      <c r="D2" s="320" t="str">
        <f>'13-15'!D2</f>
        <v>（2019年）</v>
      </c>
      <c r="E2" s="320"/>
      <c r="F2" s="320"/>
      <c r="G2" s="197"/>
      <c r="H2" s="197"/>
      <c r="I2" s="197"/>
      <c r="J2" s="197"/>
      <c r="K2" s="354" t="str">
        <f>D2</f>
        <v>（2019年）</v>
      </c>
      <c r="L2" s="354"/>
      <c r="M2" s="354"/>
      <c r="N2" s="197"/>
      <c r="O2" s="197"/>
      <c r="P2" s="31"/>
    </row>
    <row r="3" spans="1:16" s="18" customFormat="1" ht="24.95" customHeight="1" x14ac:dyDescent="0.15">
      <c r="A3" s="326" t="s">
        <v>403</v>
      </c>
      <c r="B3" s="247"/>
      <c r="C3" s="26" t="s">
        <v>208</v>
      </c>
      <c r="D3" s="26" t="s">
        <v>218</v>
      </c>
      <c r="E3" s="178" t="s">
        <v>232</v>
      </c>
      <c r="F3" s="178" t="s">
        <v>247</v>
      </c>
      <c r="G3" s="178" t="s">
        <v>268</v>
      </c>
      <c r="H3" s="180" t="s">
        <v>276</v>
      </c>
      <c r="I3" s="180" t="s">
        <v>285</v>
      </c>
      <c r="J3" s="178" t="s">
        <v>213</v>
      </c>
      <c r="K3" s="178" t="s">
        <v>271</v>
      </c>
      <c r="L3" s="178" t="s">
        <v>467</v>
      </c>
      <c r="M3" s="178" t="s">
        <v>323</v>
      </c>
      <c r="N3" s="178" t="s">
        <v>324</v>
      </c>
      <c r="O3" s="178" t="s">
        <v>326</v>
      </c>
      <c r="P3" s="32" t="s">
        <v>352</v>
      </c>
    </row>
    <row r="4" spans="1:16" s="18" customFormat="1" ht="24.95" customHeight="1" x14ac:dyDescent="0.15">
      <c r="A4" s="327"/>
      <c r="B4" s="248"/>
      <c r="C4" s="27" t="s">
        <v>468</v>
      </c>
      <c r="D4" s="28" t="s">
        <v>469</v>
      </c>
      <c r="E4" s="179" t="s">
        <v>470</v>
      </c>
      <c r="F4" s="179" t="s">
        <v>470</v>
      </c>
      <c r="G4" s="179" t="s">
        <v>470</v>
      </c>
      <c r="H4" s="181" t="s">
        <v>471</v>
      </c>
      <c r="I4" s="181" t="s">
        <v>472</v>
      </c>
      <c r="J4" s="179" t="s">
        <v>470</v>
      </c>
      <c r="K4" s="179" t="s">
        <v>470</v>
      </c>
      <c r="L4" s="179" t="s">
        <v>471</v>
      </c>
      <c r="M4" s="179" t="s">
        <v>470</v>
      </c>
      <c r="N4" s="179" t="s">
        <v>470</v>
      </c>
      <c r="O4" s="179" t="s">
        <v>470</v>
      </c>
      <c r="P4" s="33" t="s">
        <v>473</v>
      </c>
    </row>
    <row r="5" spans="1:16" s="19" customFormat="1" ht="29.1" customHeight="1" x14ac:dyDescent="0.15">
      <c r="A5" s="333" t="s">
        <v>406</v>
      </c>
      <c r="B5" s="334"/>
      <c r="C5" s="208">
        <v>640.55999999999995</v>
      </c>
      <c r="D5" s="209">
        <v>2108.88</v>
      </c>
      <c r="E5" s="198">
        <v>84.6</v>
      </c>
      <c r="F5" s="199">
        <v>93.8</v>
      </c>
      <c r="G5" s="199">
        <v>92.1</v>
      </c>
      <c r="H5" s="198">
        <v>221</v>
      </c>
      <c r="I5" s="198">
        <v>1002.5</v>
      </c>
      <c r="J5" s="204">
        <v>2097.9</v>
      </c>
      <c r="K5" s="198">
        <v>2835.5</v>
      </c>
      <c r="L5" s="198">
        <v>3040.8</v>
      </c>
      <c r="M5" s="198">
        <v>12277.7</v>
      </c>
      <c r="N5" s="198">
        <v>13689.4</v>
      </c>
      <c r="O5" s="198">
        <v>15094.3</v>
      </c>
      <c r="P5" s="34">
        <v>12744</v>
      </c>
    </row>
    <row r="6" spans="1:16" s="18" customFormat="1" ht="29.1" customHeight="1" x14ac:dyDescent="0.15">
      <c r="A6" s="324" t="s">
        <v>407</v>
      </c>
      <c r="B6" s="325"/>
      <c r="C6" s="210">
        <v>103.15</v>
      </c>
      <c r="D6" s="211">
        <v>666.75</v>
      </c>
      <c r="E6" s="168">
        <v>4.7</v>
      </c>
      <c r="F6" s="200">
        <v>6.2</v>
      </c>
      <c r="G6" s="200">
        <v>24.7</v>
      </c>
      <c r="H6" s="168">
        <v>106.2</v>
      </c>
      <c r="I6" s="168">
        <v>0</v>
      </c>
      <c r="J6" s="205">
        <v>223.2</v>
      </c>
      <c r="K6" s="168">
        <v>39</v>
      </c>
      <c r="L6" s="168">
        <v>0</v>
      </c>
      <c r="M6" s="168">
        <v>3630.5</v>
      </c>
      <c r="N6" s="168">
        <v>4020.6</v>
      </c>
      <c r="O6" s="168">
        <v>3767.4</v>
      </c>
      <c r="P6" s="35">
        <v>0</v>
      </c>
    </row>
    <row r="7" spans="1:16" s="18" customFormat="1" ht="29.1" customHeight="1" x14ac:dyDescent="0.15">
      <c r="A7" s="324" t="s">
        <v>408</v>
      </c>
      <c r="B7" s="325"/>
      <c r="C7" s="210">
        <v>25.64</v>
      </c>
      <c r="D7" s="211">
        <v>56</v>
      </c>
      <c r="E7" s="168">
        <v>0</v>
      </c>
      <c r="F7" s="200">
        <v>0</v>
      </c>
      <c r="G7" s="200">
        <v>9.1</v>
      </c>
      <c r="H7" s="168">
        <v>0</v>
      </c>
      <c r="I7" s="168">
        <v>0</v>
      </c>
      <c r="J7" s="205">
        <v>139.6</v>
      </c>
      <c r="K7" s="168">
        <v>59.3</v>
      </c>
      <c r="L7" s="168">
        <v>0</v>
      </c>
      <c r="M7" s="168">
        <v>626.5</v>
      </c>
      <c r="N7" s="168">
        <v>629.6</v>
      </c>
      <c r="O7" s="168">
        <v>632.4</v>
      </c>
      <c r="P7" s="35">
        <v>0</v>
      </c>
    </row>
    <row r="8" spans="1:16" s="18" customFormat="1" ht="29.1" customHeight="1" x14ac:dyDescent="0.15">
      <c r="A8" s="324" t="s">
        <v>409</v>
      </c>
      <c r="B8" s="325"/>
      <c r="C8" s="210">
        <v>27.61</v>
      </c>
      <c r="D8" s="211">
        <v>258.74</v>
      </c>
      <c r="E8" s="168">
        <v>0</v>
      </c>
      <c r="F8" s="200">
        <v>37</v>
      </c>
      <c r="G8" s="200">
        <v>11.3</v>
      </c>
      <c r="H8" s="168">
        <v>0</v>
      </c>
      <c r="I8" s="168">
        <v>0</v>
      </c>
      <c r="J8" s="205">
        <v>132.5</v>
      </c>
      <c r="K8" s="168">
        <v>180.5</v>
      </c>
      <c r="L8" s="168">
        <v>0</v>
      </c>
      <c r="M8" s="168">
        <v>1448.4</v>
      </c>
      <c r="N8" s="168">
        <v>1677.9</v>
      </c>
      <c r="O8" s="168">
        <v>1653.2</v>
      </c>
      <c r="P8" s="35">
        <v>96</v>
      </c>
    </row>
    <row r="9" spans="1:16" s="18" customFormat="1" ht="29.1" customHeight="1" x14ac:dyDescent="0.15">
      <c r="A9" s="324" t="s">
        <v>410</v>
      </c>
      <c r="B9" s="325"/>
      <c r="C9" s="210">
        <v>14.88</v>
      </c>
      <c r="D9" s="211">
        <v>45.47</v>
      </c>
      <c r="E9" s="168">
        <v>23.6</v>
      </c>
      <c r="F9" s="200">
        <v>18.600000000000001</v>
      </c>
      <c r="G9" s="200">
        <v>3.2</v>
      </c>
      <c r="H9" s="168">
        <v>0</v>
      </c>
      <c r="I9" s="168">
        <v>41.3</v>
      </c>
      <c r="J9" s="205">
        <v>37.9</v>
      </c>
      <c r="K9" s="168">
        <v>84.5</v>
      </c>
      <c r="L9" s="168">
        <v>77.2</v>
      </c>
      <c r="M9" s="168">
        <v>255.7</v>
      </c>
      <c r="N9" s="168">
        <v>273.3</v>
      </c>
      <c r="O9" s="168">
        <v>218.8</v>
      </c>
      <c r="P9" s="35">
        <v>0</v>
      </c>
    </row>
    <row r="10" spans="1:16" s="18" customFormat="1" ht="29.1" customHeight="1" x14ac:dyDescent="0.15">
      <c r="A10" s="324" t="s">
        <v>411</v>
      </c>
      <c r="B10" s="325"/>
      <c r="C10" s="210">
        <v>5.1100000000000003</v>
      </c>
      <c r="D10" s="211">
        <v>38.15</v>
      </c>
      <c r="E10" s="168">
        <v>19.100000000000001</v>
      </c>
      <c r="F10" s="200">
        <v>0</v>
      </c>
      <c r="G10" s="200">
        <v>0</v>
      </c>
      <c r="H10" s="168">
        <v>42</v>
      </c>
      <c r="I10" s="168">
        <v>0</v>
      </c>
      <c r="J10" s="205"/>
      <c r="K10" s="168">
        <v>0</v>
      </c>
      <c r="L10" s="168">
        <v>0</v>
      </c>
      <c r="M10" s="168">
        <v>642.4</v>
      </c>
      <c r="N10" s="168">
        <v>700.8</v>
      </c>
      <c r="O10" s="168">
        <v>627.79999999999995</v>
      </c>
      <c r="P10" s="35">
        <v>869</v>
      </c>
    </row>
    <row r="11" spans="1:16" s="18" customFormat="1" ht="29.1" customHeight="1" x14ac:dyDescent="0.15">
      <c r="A11" s="324" t="s">
        <v>412</v>
      </c>
      <c r="B11" s="325"/>
      <c r="C11" s="210">
        <v>17.899999999999999</v>
      </c>
      <c r="D11" s="211">
        <v>126.97</v>
      </c>
      <c r="E11" s="168">
        <v>0</v>
      </c>
      <c r="F11" s="200">
        <v>0</v>
      </c>
      <c r="G11" s="200">
        <v>18.5</v>
      </c>
      <c r="H11" s="168">
        <v>0</v>
      </c>
      <c r="I11" s="168">
        <v>0</v>
      </c>
      <c r="J11" s="205"/>
      <c r="K11" s="168">
        <v>0</v>
      </c>
      <c r="L11" s="168">
        <v>0</v>
      </c>
      <c r="M11" s="168">
        <v>834.9</v>
      </c>
      <c r="N11" s="168">
        <v>873.2</v>
      </c>
      <c r="O11" s="168">
        <v>798.4</v>
      </c>
      <c r="P11" s="35">
        <v>0</v>
      </c>
    </row>
    <row r="12" spans="1:16" s="18" customFormat="1" ht="29.1" customHeight="1" x14ac:dyDescent="0.15">
      <c r="A12" s="324" t="s">
        <v>413</v>
      </c>
      <c r="B12" s="325"/>
      <c r="C12" s="210">
        <v>3.02</v>
      </c>
      <c r="D12" s="211"/>
      <c r="E12" s="168">
        <v>14.3</v>
      </c>
      <c r="F12" s="200">
        <v>0</v>
      </c>
      <c r="G12" s="200">
        <v>0.4</v>
      </c>
      <c r="H12" s="168">
        <v>16.399999999999999</v>
      </c>
      <c r="I12" s="168">
        <v>2.2000000000000002</v>
      </c>
      <c r="J12" s="205">
        <v>66.3</v>
      </c>
      <c r="K12" s="168">
        <v>334.6</v>
      </c>
      <c r="L12" s="168">
        <v>0</v>
      </c>
      <c r="M12" s="168">
        <v>0</v>
      </c>
      <c r="N12" s="168">
        <v>156.30000000000001</v>
      </c>
      <c r="O12" s="168">
        <v>321.89999999999998</v>
      </c>
      <c r="P12" s="35">
        <v>0</v>
      </c>
    </row>
    <row r="13" spans="1:16" s="18" customFormat="1" ht="29.1" customHeight="1" x14ac:dyDescent="0.15">
      <c r="A13" s="324" t="s">
        <v>414</v>
      </c>
      <c r="B13" s="325"/>
      <c r="C13" s="210">
        <v>443.25</v>
      </c>
      <c r="D13" s="210">
        <v>916.8</v>
      </c>
      <c r="E13" s="200">
        <v>22.9</v>
      </c>
      <c r="F13" s="200">
        <v>32</v>
      </c>
      <c r="G13" s="200">
        <v>24.9</v>
      </c>
      <c r="H13" s="200">
        <v>56.4</v>
      </c>
      <c r="I13" s="200">
        <v>959</v>
      </c>
      <c r="J13" s="206">
        <v>1498.4</v>
      </c>
      <c r="K13" s="200">
        <f t="shared" ref="K13:P13" si="0">K5-K6-K7-K8-K9-K10-K11-K12</f>
        <v>2137.6</v>
      </c>
      <c r="L13" s="200">
        <f t="shared" si="0"/>
        <v>2963.6</v>
      </c>
      <c r="M13" s="200">
        <f t="shared" si="0"/>
        <v>4839.3</v>
      </c>
      <c r="N13" s="200">
        <f t="shared" si="0"/>
        <v>5357.7</v>
      </c>
      <c r="O13" s="200">
        <f t="shared" si="0"/>
        <v>7074.4</v>
      </c>
      <c r="P13" s="36">
        <f t="shared" si="0"/>
        <v>11779</v>
      </c>
    </row>
    <row r="14" spans="1:16" s="20" customFormat="1" ht="29.1" customHeight="1" x14ac:dyDescent="0.15">
      <c r="A14" s="12"/>
      <c r="B14" s="13" t="s">
        <v>415</v>
      </c>
      <c r="C14" s="210">
        <v>192.8</v>
      </c>
      <c r="D14" s="210">
        <v>287.26</v>
      </c>
      <c r="E14" s="200">
        <v>0</v>
      </c>
      <c r="F14" s="200">
        <v>0</v>
      </c>
      <c r="G14" s="200">
        <v>0</v>
      </c>
      <c r="H14" s="200">
        <v>0</v>
      </c>
      <c r="I14" s="200">
        <v>0</v>
      </c>
      <c r="J14" s="206">
        <v>556.70000000000005</v>
      </c>
      <c r="K14" s="200">
        <f t="shared" ref="K14:P14" si="1">K13-K15-K16-K17-K18-K19-K20-K21-K22-K23-K24-K25</f>
        <v>0</v>
      </c>
      <c r="L14" s="200">
        <f t="shared" si="1"/>
        <v>0</v>
      </c>
      <c r="M14" s="200">
        <f t="shared" si="1"/>
        <v>684.5</v>
      </c>
      <c r="N14" s="200">
        <f t="shared" si="1"/>
        <v>706.8</v>
      </c>
      <c r="O14" s="200">
        <f t="shared" si="1"/>
        <v>728.7</v>
      </c>
      <c r="P14" s="36">
        <f t="shared" si="1"/>
        <v>0</v>
      </c>
    </row>
    <row r="15" spans="1:16" s="20" customFormat="1" ht="29.1" customHeight="1" x14ac:dyDescent="0.15">
      <c r="A15" s="12"/>
      <c r="B15" s="13" t="s">
        <v>416</v>
      </c>
      <c r="C15" s="210">
        <v>105.36</v>
      </c>
      <c r="D15" s="210">
        <v>215.92</v>
      </c>
      <c r="E15" s="200">
        <v>2.8</v>
      </c>
      <c r="F15" s="200">
        <v>0</v>
      </c>
      <c r="G15" s="200">
        <v>0</v>
      </c>
      <c r="H15" s="200">
        <v>56.4</v>
      </c>
      <c r="I15" s="200">
        <v>0</v>
      </c>
      <c r="J15" s="206">
        <v>397.5</v>
      </c>
      <c r="K15" s="201">
        <v>23.8</v>
      </c>
      <c r="L15" s="200">
        <v>178.4</v>
      </c>
      <c r="M15" s="200">
        <v>1187</v>
      </c>
      <c r="N15" s="200">
        <v>1270.8</v>
      </c>
      <c r="O15" s="200">
        <v>1112.8</v>
      </c>
      <c r="P15" s="35">
        <v>723</v>
      </c>
    </row>
    <row r="16" spans="1:16" s="18" customFormat="1" ht="29.1" customHeight="1" x14ac:dyDescent="0.15">
      <c r="A16" s="12"/>
      <c r="B16" s="13" t="s">
        <v>417</v>
      </c>
      <c r="C16" s="210">
        <v>35.229999999999997</v>
      </c>
      <c r="D16" s="211">
        <v>259.89999999999998</v>
      </c>
      <c r="E16" s="168">
        <v>3.2</v>
      </c>
      <c r="F16" s="200">
        <v>0</v>
      </c>
      <c r="G16" s="200">
        <v>0</v>
      </c>
      <c r="H16" s="168">
        <v>0</v>
      </c>
      <c r="I16" s="168">
        <v>43.5</v>
      </c>
      <c r="J16" s="205">
        <v>195.5</v>
      </c>
      <c r="K16" s="168">
        <v>19.600000000000001</v>
      </c>
      <c r="L16" s="168">
        <v>2405</v>
      </c>
      <c r="M16" s="168">
        <v>1515.9</v>
      </c>
      <c r="N16" s="168">
        <v>1571.9</v>
      </c>
      <c r="O16" s="168">
        <v>1288.8</v>
      </c>
      <c r="P16" s="35">
        <v>11056</v>
      </c>
    </row>
    <row r="17" spans="1:16" s="18" customFormat="1" ht="29.1" customHeight="1" x14ac:dyDescent="0.15">
      <c r="A17" s="12"/>
      <c r="B17" s="13" t="s">
        <v>418</v>
      </c>
      <c r="C17" s="210">
        <v>47.44</v>
      </c>
      <c r="D17" s="211">
        <v>103.46</v>
      </c>
      <c r="E17" s="168">
        <v>0</v>
      </c>
      <c r="F17" s="200">
        <v>30.3</v>
      </c>
      <c r="G17" s="200">
        <v>24.9</v>
      </c>
      <c r="H17" s="168">
        <v>0</v>
      </c>
      <c r="I17" s="168">
        <v>0</v>
      </c>
      <c r="J17" s="205"/>
      <c r="K17" s="168">
        <v>1700.7</v>
      </c>
      <c r="L17" s="168">
        <v>0</v>
      </c>
      <c r="M17" s="168">
        <v>617.9</v>
      </c>
      <c r="N17" s="168">
        <v>882.7</v>
      </c>
      <c r="O17" s="168">
        <v>2712.4</v>
      </c>
      <c r="P17" s="35">
        <v>0</v>
      </c>
    </row>
    <row r="18" spans="1:16" s="18" customFormat="1" ht="29.1" customHeight="1" x14ac:dyDescent="0.15">
      <c r="A18" s="12"/>
      <c r="B18" s="13" t="s">
        <v>419</v>
      </c>
      <c r="C18" s="210"/>
      <c r="D18" s="211"/>
      <c r="E18" s="168">
        <v>3.1</v>
      </c>
      <c r="F18" s="200">
        <v>0</v>
      </c>
      <c r="G18" s="200">
        <v>0</v>
      </c>
      <c r="H18" s="168">
        <v>0</v>
      </c>
      <c r="I18" s="168">
        <v>5.9</v>
      </c>
      <c r="J18" s="205"/>
      <c r="K18" s="168">
        <v>0</v>
      </c>
      <c r="L18" s="168">
        <v>0</v>
      </c>
      <c r="M18" s="168">
        <v>0</v>
      </c>
      <c r="N18" s="168">
        <v>0</v>
      </c>
      <c r="O18" s="168">
        <v>0</v>
      </c>
      <c r="P18" s="35">
        <v>0</v>
      </c>
    </row>
    <row r="19" spans="1:16" s="18" customFormat="1" ht="29.1" customHeight="1" x14ac:dyDescent="0.15">
      <c r="A19" s="12"/>
      <c r="B19" s="13" t="s">
        <v>420</v>
      </c>
      <c r="C19" s="210"/>
      <c r="D19" s="211"/>
      <c r="E19" s="168">
        <v>0</v>
      </c>
      <c r="F19" s="200">
        <v>0</v>
      </c>
      <c r="G19" s="200">
        <v>0</v>
      </c>
      <c r="H19" s="168">
        <v>0</v>
      </c>
      <c r="I19" s="168">
        <v>0</v>
      </c>
      <c r="J19" s="205"/>
      <c r="K19" s="168">
        <v>0</v>
      </c>
      <c r="L19" s="168">
        <v>0</v>
      </c>
      <c r="M19" s="168">
        <v>0</v>
      </c>
      <c r="N19" s="168">
        <v>0</v>
      </c>
      <c r="O19" s="168">
        <v>0</v>
      </c>
      <c r="P19" s="35">
        <v>0</v>
      </c>
    </row>
    <row r="20" spans="1:16" s="18" customFormat="1" ht="29.1" customHeight="1" x14ac:dyDescent="0.15">
      <c r="A20" s="12"/>
      <c r="B20" s="13" t="s">
        <v>421</v>
      </c>
      <c r="C20" s="210">
        <v>5.07</v>
      </c>
      <c r="D20" s="211">
        <v>50.17</v>
      </c>
      <c r="E20" s="168">
        <v>0</v>
      </c>
      <c r="F20" s="200">
        <v>0</v>
      </c>
      <c r="G20" s="200">
        <v>0</v>
      </c>
      <c r="H20" s="168">
        <v>0</v>
      </c>
      <c r="I20" s="168">
        <v>0</v>
      </c>
      <c r="J20" s="205">
        <v>310.60000000000002</v>
      </c>
      <c r="K20" s="168">
        <v>234.8</v>
      </c>
      <c r="L20" s="168">
        <v>0</v>
      </c>
      <c r="M20" s="168">
        <v>606.5</v>
      </c>
      <c r="N20" s="168">
        <v>682.7</v>
      </c>
      <c r="O20" s="168">
        <v>648.9</v>
      </c>
      <c r="P20" s="35">
        <v>0</v>
      </c>
    </row>
    <row r="21" spans="1:16" s="18" customFormat="1" ht="29.1" customHeight="1" x14ac:dyDescent="0.15">
      <c r="A21" s="12"/>
      <c r="B21" s="13" t="s">
        <v>422</v>
      </c>
      <c r="C21" s="210"/>
      <c r="D21" s="211"/>
      <c r="E21" s="168">
        <v>0</v>
      </c>
      <c r="F21" s="200">
        <v>0</v>
      </c>
      <c r="G21" s="200">
        <v>0</v>
      </c>
      <c r="H21" s="168">
        <v>0</v>
      </c>
      <c r="I21" s="168">
        <v>0</v>
      </c>
      <c r="J21" s="205"/>
      <c r="K21" s="168">
        <v>158.69999999999999</v>
      </c>
      <c r="L21" s="168">
        <v>250.4</v>
      </c>
      <c r="M21" s="168">
        <v>227.5</v>
      </c>
      <c r="N21" s="168">
        <v>242.8</v>
      </c>
      <c r="O21" s="168">
        <v>581.6</v>
      </c>
      <c r="P21" s="35">
        <v>0</v>
      </c>
    </row>
    <row r="22" spans="1:16" s="18" customFormat="1" ht="29.1" customHeight="1" x14ac:dyDescent="0.15">
      <c r="A22" s="12"/>
      <c r="B22" s="13" t="s">
        <v>423</v>
      </c>
      <c r="C22" s="210">
        <v>57.35</v>
      </c>
      <c r="D22" s="211">
        <v>0.09</v>
      </c>
      <c r="E22" s="168">
        <v>0</v>
      </c>
      <c r="F22" s="200">
        <v>0</v>
      </c>
      <c r="G22" s="200">
        <v>0</v>
      </c>
      <c r="H22" s="168">
        <v>0</v>
      </c>
      <c r="I22" s="168">
        <v>19.600000000000001</v>
      </c>
      <c r="J22" s="205">
        <v>38.1</v>
      </c>
      <c r="K22" s="168">
        <v>0</v>
      </c>
      <c r="L22" s="168">
        <v>129.80000000000001</v>
      </c>
      <c r="M22" s="168">
        <v>0</v>
      </c>
      <c r="N22" s="168">
        <v>0</v>
      </c>
      <c r="O22" s="168">
        <v>1.2</v>
      </c>
      <c r="P22" s="35">
        <v>0</v>
      </c>
    </row>
    <row r="23" spans="1:16" s="18" customFormat="1" ht="29.1" customHeight="1" x14ac:dyDescent="0.15">
      <c r="A23" s="12"/>
      <c r="B23" s="13" t="s">
        <v>424</v>
      </c>
      <c r="C23" s="211"/>
      <c r="D23" s="211"/>
      <c r="E23" s="168">
        <v>0</v>
      </c>
      <c r="F23" s="168">
        <v>0</v>
      </c>
      <c r="G23" s="168">
        <v>0</v>
      </c>
      <c r="H23" s="168">
        <v>0</v>
      </c>
      <c r="I23" s="168">
        <v>0</v>
      </c>
      <c r="J23" s="205"/>
      <c r="K23" s="168">
        <v>0</v>
      </c>
      <c r="L23" s="168">
        <v>0</v>
      </c>
      <c r="M23" s="168">
        <v>0</v>
      </c>
      <c r="N23" s="168">
        <v>0</v>
      </c>
      <c r="O23" s="168">
        <v>0</v>
      </c>
      <c r="P23" s="35">
        <v>0</v>
      </c>
    </row>
    <row r="24" spans="1:16" s="18" customFormat="1" ht="29.1" customHeight="1" x14ac:dyDescent="0.15">
      <c r="A24" s="12"/>
      <c r="B24" s="13" t="s">
        <v>425</v>
      </c>
      <c r="C24" s="211"/>
      <c r="D24" s="211"/>
      <c r="E24" s="168">
        <v>1.2</v>
      </c>
      <c r="F24" s="168">
        <v>0</v>
      </c>
      <c r="G24" s="168">
        <v>0</v>
      </c>
      <c r="H24" s="168">
        <v>0</v>
      </c>
      <c r="I24" s="168">
        <v>885.2</v>
      </c>
      <c r="J24" s="205"/>
      <c r="K24" s="168">
        <v>0</v>
      </c>
      <c r="L24" s="168">
        <v>0</v>
      </c>
      <c r="M24" s="168">
        <v>0</v>
      </c>
      <c r="N24" s="168">
        <v>0</v>
      </c>
      <c r="O24" s="168">
        <v>0</v>
      </c>
      <c r="P24" s="35">
        <v>0</v>
      </c>
    </row>
    <row r="25" spans="1:16" s="18" customFormat="1" ht="29.1" customHeight="1" x14ac:dyDescent="0.15">
      <c r="A25" s="15"/>
      <c r="B25" s="16" t="s">
        <v>426</v>
      </c>
      <c r="C25" s="212"/>
      <c r="D25" s="212"/>
      <c r="E25" s="197">
        <v>12.6</v>
      </c>
      <c r="F25" s="197">
        <v>1.7</v>
      </c>
      <c r="G25" s="197">
        <v>0</v>
      </c>
      <c r="H25" s="197">
        <v>0</v>
      </c>
      <c r="I25" s="197">
        <v>4.8</v>
      </c>
      <c r="J25" s="207"/>
      <c r="K25" s="197">
        <v>0</v>
      </c>
      <c r="L25" s="197">
        <v>0</v>
      </c>
      <c r="M25" s="197">
        <v>0</v>
      </c>
      <c r="N25" s="197">
        <v>0</v>
      </c>
      <c r="O25" s="197">
        <v>0</v>
      </c>
      <c r="P25" s="31">
        <v>0</v>
      </c>
    </row>
    <row r="26" spans="1:16" s="2" customFormat="1" ht="12" x14ac:dyDescent="0.15">
      <c r="B26" s="18"/>
      <c r="C26" s="30"/>
      <c r="E26" s="202"/>
      <c r="F26" s="202"/>
      <c r="G26" s="202"/>
      <c r="H26" s="202"/>
      <c r="I26" s="202"/>
      <c r="J26" s="202"/>
      <c r="K26" s="202"/>
      <c r="L26" s="202"/>
      <c r="M26" s="202"/>
      <c r="N26" s="202"/>
      <c r="O26" s="202"/>
      <c r="P26" s="37"/>
    </row>
    <row r="27" spans="1:16" s="2" customFormat="1" ht="12" x14ac:dyDescent="0.15">
      <c r="B27" s="18"/>
      <c r="C27" s="30"/>
      <c r="E27" s="202"/>
      <c r="F27" s="202"/>
      <c r="G27" s="202"/>
      <c r="H27" s="202"/>
      <c r="I27" s="202"/>
      <c r="J27" s="202"/>
      <c r="K27" s="202"/>
      <c r="L27" s="202"/>
      <c r="M27" s="202"/>
      <c r="N27" s="202"/>
      <c r="O27" s="202"/>
      <c r="P27" s="37"/>
    </row>
    <row r="28" spans="1:16" s="2" customFormat="1" ht="12" x14ac:dyDescent="0.15">
      <c r="B28" s="18"/>
      <c r="C28" s="30"/>
      <c r="E28" s="202"/>
      <c r="F28" s="202"/>
      <c r="G28" s="202"/>
      <c r="H28" s="202"/>
      <c r="I28" s="202"/>
      <c r="J28" s="202"/>
      <c r="K28" s="202"/>
      <c r="L28" s="202"/>
      <c r="M28" s="202"/>
      <c r="N28" s="202"/>
      <c r="O28" s="202"/>
      <c r="P28" s="37"/>
    </row>
    <row r="29" spans="1:16" s="2" customFormat="1" ht="12" x14ac:dyDescent="0.15">
      <c r="B29" s="18"/>
      <c r="C29" s="30"/>
      <c r="E29" s="202"/>
      <c r="F29" s="202"/>
      <c r="G29" s="202"/>
      <c r="H29" s="202"/>
      <c r="I29" s="202"/>
      <c r="J29" s="202"/>
      <c r="K29" s="202"/>
      <c r="L29" s="202"/>
      <c r="M29" s="202"/>
      <c r="N29" s="202"/>
      <c r="O29" s="202"/>
      <c r="P29" s="37"/>
    </row>
    <row r="30" spans="1:16" s="2" customFormat="1" ht="12" x14ac:dyDescent="0.15">
      <c r="B30" s="18"/>
      <c r="C30" s="30"/>
      <c r="E30" s="202"/>
      <c r="F30" s="202"/>
      <c r="G30" s="202"/>
      <c r="H30" s="202"/>
      <c r="I30" s="202"/>
      <c r="J30" s="202"/>
      <c r="K30" s="202"/>
      <c r="L30" s="202"/>
      <c r="M30" s="202"/>
      <c r="N30" s="202"/>
      <c r="O30" s="202"/>
      <c r="P30" s="37"/>
    </row>
    <row r="31" spans="1:16" s="2" customFormat="1" ht="12" x14ac:dyDescent="0.15">
      <c r="B31" s="18"/>
      <c r="C31" s="30"/>
      <c r="E31" s="202"/>
      <c r="F31" s="202"/>
      <c r="G31" s="202"/>
      <c r="H31" s="202"/>
      <c r="I31" s="202"/>
      <c r="J31" s="202"/>
      <c r="K31" s="202"/>
      <c r="L31" s="202"/>
      <c r="M31" s="202"/>
      <c r="N31" s="202"/>
      <c r="O31" s="202"/>
      <c r="P31" s="37"/>
    </row>
    <row r="32" spans="1:16" s="2" customFormat="1" ht="12" x14ac:dyDescent="0.15">
      <c r="B32" s="18"/>
      <c r="C32" s="30"/>
      <c r="E32" s="202"/>
      <c r="F32" s="202"/>
      <c r="G32" s="202"/>
      <c r="H32" s="202"/>
      <c r="I32" s="202"/>
      <c r="J32" s="202"/>
      <c r="K32" s="202"/>
      <c r="L32" s="202"/>
      <c r="M32" s="202"/>
      <c r="N32" s="202"/>
      <c r="O32" s="202"/>
      <c r="P32" s="37"/>
    </row>
    <row r="33" spans="2:16" s="2" customFormat="1" ht="12" x14ac:dyDescent="0.15">
      <c r="B33" s="18"/>
      <c r="C33" s="30"/>
      <c r="E33" s="202"/>
      <c r="F33" s="202"/>
      <c r="G33" s="202"/>
      <c r="H33" s="202"/>
      <c r="I33" s="202"/>
      <c r="J33" s="202"/>
      <c r="K33" s="202"/>
      <c r="L33" s="202"/>
      <c r="M33" s="202"/>
      <c r="N33" s="202"/>
      <c r="O33" s="202"/>
      <c r="P33" s="37"/>
    </row>
  </sheetData>
  <mergeCells count="14">
    <mergeCell ref="C1:I1"/>
    <mergeCell ref="J1:P1"/>
    <mergeCell ref="D2:F2"/>
    <mergeCell ref="K2:M2"/>
    <mergeCell ref="A5:B5"/>
    <mergeCell ref="A11:B11"/>
    <mergeCell ref="A12:B12"/>
    <mergeCell ref="A13:B13"/>
    <mergeCell ref="A3:B4"/>
    <mergeCell ref="A6:B6"/>
    <mergeCell ref="A7:B7"/>
    <mergeCell ref="A8:B8"/>
    <mergeCell ref="A9:B9"/>
    <mergeCell ref="A10:B10"/>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E24"/>
  <sheetViews>
    <sheetView showGridLines="0" showZeros="0" workbookViewId="0">
      <selection activeCell="D8" sqref="D8"/>
    </sheetView>
  </sheetViews>
  <sheetFormatPr defaultColWidth="9" defaultRowHeight="14.25" x14ac:dyDescent="0.15"/>
  <cols>
    <col min="1" max="1" width="1.375" style="6" customWidth="1"/>
    <col min="2" max="2" width="15.625" style="6" customWidth="1"/>
    <col min="3" max="5" width="21.5" style="23" customWidth="1"/>
    <col min="6" max="247" width="9" style="7" customWidth="1"/>
    <col min="248" max="16384" width="9" style="7"/>
  </cols>
  <sheetData>
    <row r="1" spans="1:5" s="1" customFormat="1" ht="24.95" customHeight="1" x14ac:dyDescent="0.15">
      <c r="A1" s="249" t="s">
        <v>474</v>
      </c>
      <c r="B1" s="249"/>
      <c r="C1" s="249"/>
      <c r="D1" s="249"/>
      <c r="E1" s="249"/>
    </row>
    <row r="2" spans="1:5" s="2" customFormat="1" ht="20.100000000000001" customHeight="1" x14ac:dyDescent="0.15">
      <c r="A2" s="8"/>
      <c r="B2" s="8"/>
      <c r="C2" s="267" t="str">
        <f>'13-16【部分能源】'!D2</f>
        <v>（2019年）</v>
      </c>
      <c r="D2" s="267"/>
      <c r="E2" s="31"/>
    </row>
    <row r="3" spans="1:5" s="3" customFormat="1" ht="24.95" customHeight="1" x14ac:dyDescent="0.15">
      <c r="A3" s="326" t="s">
        <v>403</v>
      </c>
      <c r="B3" s="247"/>
      <c r="C3" s="264" t="s">
        <v>475</v>
      </c>
      <c r="D3" s="264" t="s">
        <v>476</v>
      </c>
      <c r="E3" s="281" t="s">
        <v>477</v>
      </c>
    </row>
    <row r="4" spans="1:5" s="4" customFormat="1" ht="24.95" customHeight="1" x14ac:dyDescent="0.15">
      <c r="A4" s="327"/>
      <c r="B4" s="248"/>
      <c r="C4" s="265"/>
      <c r="D4" s="265"/>
      <c r="E4" s="283"/>
    </row>
    <row r="5" spans="1:5" s="5" customFormat="1" ht="30.95" customHeight="1" x14ac:dyDescent="0.15">
      <c r="A5" s="333" t="s">
        <v>406</v>
      </c>
      <c r="B5" s="334"/>
      <c r="C5" s="11">
        <v>7852</v>
      </c>
      <c r="D5" s="11">
        <v>1965191</v>
      </c>
      <c r="E5" s="11">
        <v>50268</v>
      </c>
    </row>
    <row r="6" spans="1:5" s="2" customFormat="1" ht="30.95" customHeight="1" x14ac:dyDescent="0.15">
      <c r="A6" s="324" t="s">
        <v>407</v>
      </c>
      <c r="B6" s="325"/>
      <c r="C6" s="14">
        <v>571</v>
      </c>
      <c r="D6" s="14">
        <v>34802</v>
      </c>
      <c r="E6" s="14">
        <v>326</v>
      </c>
    </row>
    <row r="7" spans="1:5" s="2" customFormat="1" ht="30.95" customHeight="1" x14ac:dyDescent="0.15">
      <c r="A7" s="324" t="s">
        <v>408</v>
      </c>
      <c r="B7" s="325"/>
      <c r="C7" s="14">
        <v>1220</v>
      </c>
      <c r="D7" s="14">
        <v>860286</v>
      </c>
      <c r="E7" s="14">
        <v>17130</v>
      </c>
    </row>
    <row r="8" spans="1:5" s="2" customFormat="1" ht="30.95" customHeight="1" x14ac:dyDescent="0.15">
      <c r="A8" s="324" t="s">
        <v>409</v>
      </c>
      <c r="B8" s="325"/>
      <c r="C8" s="14">
        <v>232</v>
      </c>
      <c r="D8" s="14">
        <v>0</v>
      </c>
      <c r="E8" s="14">
        <v>0</v>
      </c>
    </row>
    <row r="9" spans="1:5" s="2" customFormat="1" ht="30.95" customHeight="1" x14ac:dyDescent="0.15">
      <c r="A9" s="324" t="s">
        <v>410</v>
      </c>
      <c r="B9" s="325"/>
      <c r="C9" s="14">
        <v>281</v>
      </c>
      <c r="D9" s="14">
        <v>181187</v>
      </c>
      <c r="E9" s="14">
        <v>1682</v>
      </c>
    </row>
    <row r="10" spans="1:5" s="2" customFormat="1" ht="30.95" customHeight="1" x14ac:dyDescent="0.15">
      <c r="A10" s="324" t="s">
        <v>411</v>
      </c>
      <c r="B10" s="325"/>
      <c r="C10" s="14">
        <v>165</v>
      </c>
      <c r="D10" s="14">
        <v>66493</v>
      </c>
      <c r="E10" s="14">
        <v>4936</v>
      </c>
    </row>
    <row r="11" spans="1:5" s="2" customFormat="1" ht="30.95" customHeight="1" x14ac:dyDescent="0.15">
      <c r="A11" s="324" t="s">
        <v>412</v>
      </c>
      <c r="B11" s="325"/>
      <c r="C11" s="14">
        <v>653</v>
      </c>
      <c r="D11" s="14">
        <v>39269</v>
      </c>
      <c r="E11" s="14">
        <v>622</v>
      </c>
    </row>
    <row r="12" spans="1:5" s="2" customFormat="1" ht="30.95" customHeight="1" x14ac:dyDescent="0.15">
      <c r="A12" s="324" t="s">
        <v>413</v>
      </c>
      <c r="B12" s="325"/>
      <c r="C12" s="14">
        <v>1077</v>
      </c>
      <c r="D12" s="14">
        <v>112978</v>
      </c>
      <c r="E12" s="14">
        <v>7588</v>
      </c>
    </row>
    <row r="13" spans="1:5" s="2" customFormat="1" ht="30.95" customHeight="1" x14ac:dyDescent="0.15">
      <c r="A13" s="324" t="s">
        <v>414</v>
      </c>
      <c r="B13" s="325"/>
      <c r="C13" s="14">
        <f>C5-C6-C7-C8-C9-C10-C11-C12</f>
        <v>3653</v>
      </c>
      <c r="D13" s="14">
        <f t="shared" ref="D13:E13" si="0">D5-D6-D7-D8-D9-D10-D11-D12</f>
        <v>670176</v>
      </c>
      <c r="E13" s="14">
        <f t="shared" si="0"/>
        <v>17984</v>
      </c>
    </row>
    <row r="14" spans="1:5" s="2" customFormat="1" ht="30.95" customHeight="1" x14ac:dyDescent="0.15">
      <c r="A14" s="12"/>
      <c r="B14" s="13" t="s">
        <v>416</v>
      </c>
      <c r="C14" s="14">
        <v>672</v>
      </c>
      <c r="D14" s="14">
        <v>90887</v>
      </c>
      <c r="E14" s="14">
        <v>1821</v>
      </c>
    </row>
    <row r="15" spans="1:5" s="2" customFormat="1" ht="30.95" customHeight="1" x14ac:dyDescent="0.15">
      <c r="A15" s="12"/>
      <c r="B15" s="13" t="s">
        <v>417</v>
      </c>
      <c r="C15" s="14">
        <v>743</v>
      </c>
      <c r="D15" s="14">
        <v>17104</v>
      </c>
      <c r="E15" s="14">
        <v>2801</v>
      </c>
    </row>
    <row r="16" spans="1:5" s="2" customFormat="1" ht="30.95" customHeight="1" x14ac:dyDescent="0.15">
      <c r="A16" s="12"/>
      <c r="B16" s="13" t="s">
        <v>418</v>
      </c>
      <c r="C16" s="14">
        <v>855</v>
      </c>
      <c r="D16" s="14">
        <v>309297</v>
      </c>
      <c r="E16" s="14">
        <v>9647</v>
      </c>
    </row>
    <row r="17" spans="1:5" s="2" customFormat="1" ht="30.95" customHeight="1" x14ac:dyDescent="0.15">
      <c r="A17" s="12"/>
      <c r="B17" s="13" t="s">
        <v>419</v>
      </c>
      <c r="C17" s="14">
        <v>293</v>
      </c>
      <c r="D17" s="14">
        <v>12252.93</v>
      </c>
      <c r="E17" s="14">
        <v>46.5</v>
      </c>
    </row>
    <row r="18" spans="1:5" s="2" customFormat="1" ht="30.95" customHeight="1" x14ac:dyDescent="0.15">
      <c r="A18" s="12"/>
      <c r="B18" s="13" t="s">
        <v>420</v>
      </c>
      <c r="C18" s="14">
        <v>258</v>
      </c>
      <c r="D18" s="14">
        <v>12262</v>
      </c>
      <c r="E18" s="14">
        <v>675</v>
      </c>
    </row>
    <row r="19" spans="1:5" s="2" customFormat="1" ht="30.95" customHeight="1" x14ac:dyDescent="0.15">
      <c r="A19" s="12"/>
      <c r="B19" s="13" t="s">
        <v>421</v>
      </c>
      <c r="C19" s="14">
        <v>37</v>
      </c>
      <c r="D19" s="14">
        <v>0</v>
      </c>
      <c r="E19" s="14">
        <v>0</v>
      </c>
    </row>
    <row r="20" spans="1:5" s="2" customFormat="1" ht="30.95" customHeight="1" x14ac:dyDescent="0.15">
      <c r="A20" s="12"/>
      <c r="B20" s="13" t="s">
        <v>422</v>
      </c>
      <c r="C20" s="14">
        <v>735</v>
      </c>
      <c r="D20" s="14">
        <v>136251</v>
      </c>
      <c r="E20" s="14">
        <v>2245</v>
      </c>
    </row>
    <row r="21" spans="1:5" s="2" customFormat="1" ht="30.95" customHeight="1" x14ac:dyDescent="0.15">
      <c r="A21" s="12"/>
      <c r="B21" s="13" t="s">
        <v>423</v>
      </c>
      <c r="C21" s="14">
        <v>13</v>
      </c>
      <c r="D21" s="14">
        <v>0</v>
      </c>
      <c r="E21" s="14">
        <v>0</v>
      </c>
    </row>
    <row r="22" spans="1:5" s="2" customFormat="1" ht="30.95" customHeight="1" x14ac:dyDescent="0.15">
      <c r="A22" s="12"/>
      <c r="B22" s="13" t="s">
        <v>424</v>
      </c>
      <c r="C22" s="14">
        <v>3</v>
      </c>
      <c r="D22" s="14">
        <v>12142</v>
      </c>
      <c r="E22" s="14">
        <v>90</v>
      </c>
    </row>
    <row r="23" spans="1:5" s="2" customFormat="1" ht="30.95" customHeight="1" x14ac:dyDescent="0.15">
      <c r="A23" s="12"/>
      <c r="B23" s="13" t="s">
        <v>425</v>
      </c>
      <c r="C23" s="14">
        <v>44</v>
      </c>
      <c r="D23" s="14">
        <v>79980</v>
      </c>
      <c r="E23" s="14">
        <v>661</v>
      </c>
    </row>
    <row r="24" spans="1:5" s="2" customFormat="1" ht="30.95" customHeight="1" x14ac:dyDescent="0.15">
      <c r="A24" s="15"/>
      <c r="B24" s="16" t="s">
        <v>426</v>
      </c>
      <c r="C24" s="182">
        <v>0</v>
      </c>
      <c r="D24" s="182">
        <v>0</v>
      </c>
      <c r="E24" s="182">
        <v>0</v>
      </c>
    </row>
  </sheetData>
  <mergeCells count="15">
    <mergeCell ref="A1:E1"/>
    <mergeCell ref="C2:D2"/>
    <mergeCell ref="A5:B5"/>
    <mergeCell ref="A6:B6"/>
    <mergeCell ref="A7:B7"/>
    <mergeCell ref="A13:B13"/>
    <mergeCell ref="C3:C4"/>
    <mergeCell ref="D3:D4"/>
    <mergeCell ref="E3:E4"/>
    <mergeCell ref="A3:B4"/>
    <mergeCell ref="A8:B8"/>
    <mergeCell ref="A9:B9"/>
    <mergeCell ref="A10:B10"/>
    <mergeCell ref="A11:B11"/>
    <mergeCell ref="A12:B12"/>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H38"/>
  <sheetViews>
    <sheetView showGridLines="0" showZeros="0" topLeftCell="A10" workbookViewId="0">
      <selection activeCell="D8" sqref="D8"/>
    </sheetView>
  </sheetViews>
  <sheetFormatPr defaultColWidth="9" defaultRowHeight="14.25" x14ac:dyDescent="0.15"/>
  <cols>
    <col min="1" max="1" width="17.875" style="138" customWidth="1"/>
    <col min="2" max="2" width="7.25" style="139" customWidth="1"/>
    <col min="3" max="7" width="9.125" style="138" customWidth="1"/>
    <col min="8" max="8" width="9.125" style="171" customWidth="1"/>
    <col min="9" max="9" width="9" style="138" customWidth="1"/>
    <col min="10" max="16384" width="9" style="138"/>
  </cols>
  <sheetData>
    <row r="1" spans="1:8" ht="24.95" customHeight="1" x14ac:dyDescent="0.15">
      <c r="A1" s="251" t="s">
        <v>9</v>
      </c>
      <c r="B1" s="251"/>
      <c r="C1" s="251"/>
      <c r="D1" s="251"/>
      <c r="E1" s="251"/>
      <c r="F1" s="251"/>
      <c r="G1" s="251"/>
      <c r="H1" s="251"/>
    </row>
    <row r="2" spans="1:8" ht="20.100000000000001" customHeight="1" thickBot="1" x14ac:dyDescent="0.2">
      <c r="E2" s="252"/>
      <c r="F2" s="252"/>
      <c r="G2" s="252"/>
      <c r="H2" s="252"/>
    </row>
    <row r="3" spans="1:8" ht="24.95" customHeight="1" x14ac:dyDescent="0.15">
      <c r="A3" s="254" t="s">
        <v>10</v>
      </c>
      <c r="B3" s="256" t="s">
        <v>11</v>
      </c>
      <c r="C3" s="258">
        <v>2015</v>
      </c>
      <c r="D3" s="258">
        <v>2016</v>
      </c>
      <c r="E3" s="258">
        <v>2017</v>
      </c>
      <c r="F3" s="258">
        <v>2018</v>
      </c>
      <c r="G3" s="258">
        <v>2019</v>
      </c>
      <c r="H3" s="260" t="s">
        <v>12</v>
      </c>
    </row>
    <row r="4" spans="1:8" ht="24.95" customHeight="1" x14ac:dyDescent="0.15">
      <c r="A4" s="255"/>
      <c r="B4" s="257"/>
      <c r="C4" s="259"/>
      <c r="D4" s="259"/>
      <c r="E4" s="259"/>
      <c r="F4" s="259"/>
      <c r="G4" s="259"/>
      <c r="H4" s="261"/>
    </row>
    <row r="5" spans="1:8" s="136" customFormat="1" ht="18" customHeight="1" x14ac:dyDescent="0.15">
      <c r="A5" s="140" t="s">
        <v>13</v>
      </c>
      <c r="B5" s="141" t="s">
        <v>14</v>
      </c>
      <c r="C5" s="142"/>
      <c r="D5" s="142"/>
      <c r="E5" s="142"/>
      <c r="F5" s="142"/>
      <c r="G5" s="142">
        <f>G6+G7</f>
        <v>9612</v>
      </c>
      <c r="H5" s="156"/>
    </row>
    <row r="6" spans="1:8" ht="18" customHeight="1" x14ac:dyDescent="0.15">
      <c r="A6" s="143" t="s">
        <v>15</v>
      </c>
      <c r="B6" s="144" t="s">
        <v>14</v>
      </c>
      <c r="C6" s="145"/>
      <c r="D6" s="146"/>
      <c r="E6" s="146"/>
      <c r="F6" s="146"/>
      <c r="G6" s="146">
        <v>1760</v>
      </c>
      <c r="H6" s="155"/>
    </row>
    <row r="7" spans="1:8" ht="18" customHeight="1" x14ac:dyDescent="0.15">
      <c r="A7" s="195" t="s">
        <v>509</v>
      </c>
      <c r="B7" s="144" t="s">
        <v>14</v>
      </c>
      <c r="C7" s="145"/>
      <c r="D7" s="146"/>
      <c r="E7" s="146"/>
      <c r="F7" s="146"/>
      <c r="G7" s="146">
        <v>7852</v>
      </c>
      <c r="H7" s="155"/>
    </row>
    <row r="8" spans="1:8" s="137" customFormat="1" ht="18" customHeight="1" x14ac:dyDescent="0.15">
      <c r="A8" s="147" t="s">
        <v>16</v>
      </c>
      <c r="B8" s="148" t="s">
        <v>17</v>
      </c>
      <c r="C8" s="149">
        <v>2621.37</v>
      </c>
      <c r="D8" s="75">
        <v>2768.13</v>
      </c>
      <c r="E8" s="75">
        <v>2858.12</v>
      </c>
      <c r="F8" s="75">
        <v>2967.8</v>
      </c>
      <c r="G8" s="75">
        <v>3241.3</v>
      </c>
      <c r="H8" s="155">
        <v>108.4</v>
      </c>
    </row>
    <row r="9" spans="1:8" s="137" customFormat="1" ht="18" customHeight="1" x14ac:dyDescent="0.15">
      <c r="A9" s="147" t="s">
        <v>18</v>
      </c>
      <c r="B9" s="148" t="s">
        <v>17</v>
      </c>
      <c r="C9" s="150"/>
      <c r="D9" s="150"/>
      <c r="E9" s="150"/>
      <c r="F9" s="150"/>
      <c r="G9" s="150">
        <f>G10+G11</f>
        <v>11281.32</v>
      </c>
      <c r="H9" s="156"/>
    </row>
    <row r="10" spans="1:8" ht="18" customHeight="1" x14ac:dyDescent="0.15">
      <c r="A10" s="143" t="s">
        <v>15</v>
      </c>
      <c r="B10" s="144" t="s">
        <v>17</v>
      </c>
      <c r="C10" s="76"/>
      <c r="D10" s="77"/>
      <c r="E10" s="77"/>
      <c r="F10" s="77"/>
      <c r="G10" s="77">
        <v>11084.8</v>
      </c>
      <c r="H10" s="156"/>
    </row>
    <row r="11" spans="1:8" ht="18" customHeight="1" x14ac:dyDescent="0.15">
      <c r="A11" s="195" t="s">
        <v>510</v>
      </c>
      <c r="B11" s="144" t="s">
        <v>17</v>
      </c>
      <c r="C11" s="76"/>
      <c r="D11" s="77"/>
      <c r="E11" s="77"/>
      <c r="F11" s="77"/>
      <c r="G11" s="77">
        <v>196.52</v>
      </c>
      <c r="H11" s="156"/>
    </row>
    <row r="12" spans="1:8" s="137" customFormat="1" ht="18" customHeight="1" x14ac:dyDescent="0.15">
      <c r="A12" s="147" t="s">
        <v>19</v>
      </c>
      <c r="B12" s="148" t="s">
        <v>20</v>
      </c>
      <c r="C12" s="142"/>
      <c r="D12" s="142"/>
      <c r="E12" s="142"/>
      <c r="F12" s="142"/>
      <c r="G12" s="142">
        <f>G13+G14</f>
        <v>603664</v>
      </c>
      <c r="H12" s="156"/>
    </row>
    <row r="13" spans="1:8" ht="18" customHeight="1" x14ac:dyDescent="0.15">
      <c r="A13" s="143" t="s">
        <v>15</v>
      </c>
      <c r="B13" s="144" t="s">
        <v>20</v>
      </c>
      <c r="C13" s="145"/>
      <c r="D13" s="146"/>
      <c r="E13" s="146"/>
      <c r="F13" s="146"/>
      <c r="G13" s="146">
        <v>544335</v>
      </c>
      <c r="H13" s="156"/>
    </row>
    <row r="14" spans="1:8" ht="18" customHeight="1" x14ac:dyDescent="0.15">
      <c r="A14" s="195" t="s">
        <v>510</v>
      </c>
      <c r="B14" s="144" t="s">
        <v>20</v>
      </c>
      <c r="C14" s="145"/>
      <c r="D14" s="146"/>
      <c r="E14" s="146"/>
      <c r="F14" s="146"/>
      <c r="G14" s="146">
        <v>59329</v>
      </c>
      <c r="H14" s="156"/>
    </row>
    <row r="15" spans="1:8" ht="18" customHeight="1" x14ac:dyDescent="0.15">
      <c r="A15" s="151" t="s">
        <v>21</v>
      </c>
      <c r="B15" s="148"/>
      <c r="C15" s="76"/>
      <c r="D15" s="77"/>
      <c r="E15" s="77"/>
      <c r="F15" s="77"/>
      <c r="G15" s="77"/>
      <c r="H15" s="155"/>
    </row>
    <row r="16" spans="1:8" ht="18" customHeight="1" x14ac:dyDescent="0.15">
      <c r="A16" s="143" t="s">
        <v>22</v>
      </c>
      <c r="B16" s="144" t="s">
        <v>17</v>
      </c>
      <c r="C16" s="76">
        <v>10718.89</v>
      </c>
      <c r="D16" s="77">
        <v>10837.68</v>
      </c>
      <c r="E16" s="77">
        <v>10369.870000000001</v>
      </c>
      <c r="F16" s="77">
        <v>10572.39</v>
      </c>
      <c r="G16" s="77">
        <v>11537.41</v>
      </c>
      <c r="H16" s="215">
        <f t="shared" ref="H16:H23" si="0">G16/F16*100</f>
        <v>109.1</v>
      </c>
    </row>
    <row r="17" spans="1:8" ht="18" customHeight="1" x14ac:dyDescent="0.15">
      <c r="A17" s="143" t="s">
        <v>23</v>
      </c>
      <c r="B17" s="144" t="s">
        <v>17</v>
      </c>
      <c r="C17" s="76">
        <v>7614.6</v>
      </c>
      <c r="D17" s="77">
        <v>7780.81</v>
      </c>
      <c r="E17" s="77">
        <v>7290.92</v>
      </c>
      <c r="F17" s="77">
        <v>7214.41</v>
      </c>
      <c r="G17" s="77">
        <v>8441.8799999999992</v>
      </c>
      <c r="H17" s="215">
        <f t="shared" si="0"/>
        <v>117</v>
      </c>
    </row>
    <row r="18" spans="1:8" ht="18" customHeight="1" x14ac:dyDescent="0.15">
      <c r="A18" s="143" t="s">
        <v>24</v>
      </c>
      <c r="B18" s="144" t="s">
        <v>17</v>
      </c>
      <c r="C18" s="76">
        <v>6831.48</v>
      </c>
      <c r="D18" s="77">
        <v>6731.65</v>
      </c>
      <c r="E18" s="77">
        <v>6643.14</v>
      </c>
      <c r="F18" s="77">
        <v>6555.7</v>
      </c>
      <c r="G18" s="77">
        <v>7081.43</v>
      </c>
      <c r="H18" s="215">
        <f t="shared" si="0"/>
        <v>108</v>
      </c>
    </row>
    <row r="19" spans="1:8" ht="18" customHeight="1" x14ac:dyDescent="0.15">
      <c r="A19" s="143" t="s">
        <v>25</v>
      </c>
      <c r="B19" s="144" t="s">
        <v>17</v>
      </c>
      <c r="C19" s="76">
        <v>3903.81</v>
      </c>
      <c r="D19" s="77">
        <v>4101.09</v>
      </c>
      <c r="E19" s="77">
        <v>3574.46</v>
      </c>
      <c r="F19" s="77">
        <v>4016.69</v>
      </c>
      <c r="G19" s="77">
        <v>4326.13</v>
      </c>
      <c r="H19" s="215">
        <f t="shared" si="0"/>
        <v>107.7</v>
      </c>
    </row>
    <row r="20" spans="1:8" ht="18" customHeight="1" x14ac:dyDescent="0.15">
      <c r="A20" s="143" t="s">
        <v>26</v>
      </c>
      <c r="B20" s="144" t="s">
        <v>17</v>
      </c>
      <c r="C20" s="76">
        <v>9661.39</v>
      </c>
      <c r="D20" s="77">
        <v>10191.299999999999</v>
      </c>
      <c r="E20" s="77">
        <v>9478.7800000000007</v>
      </c>
      <c r="F20" s="77">
        <v>10364.94</v>
      </c>
      <c r="G20" s="77">
        <v>10542.77</v>
      </c>
      <c r="H20" s="215">
        <f t="shared" si="0"/>
        <v>101.7</v>
      </c>
    </row>
    <row r="21" spans="1:8" ht="18" customHeight="1" x14ac:dyDescent="0.15">
      <c r="A21" s="143" t="s">
        <v>27</v>
      </c>
      <c r="B21" s="144" t="s">
        <v>17</v>
      </c>
      <c r="C21" s="76">
        <v>8583.93</v>
      </c>
      <c r="D21" s="77">
        <v>8969.33</v>
      </c>
      <c r="E21" s="77">
        <v>8234.5</v>
      </c>
      <c r="F21" s="77">
        <v>8871.0499999999993</v>
      </c>
      <c r="G21" s="77">
        <v>9870.36</v>
      </c>
      <c r="H21" s="215">
        <f t="shared" si="0"/>
        <v>111.3</v>
      </c>
    </row>
    <row r="22" spans="1:8" ht="18" customHeight="1" x14ac:dyDescent="0.15">
      <c r="A22" s="143" t="s">
        <v>28</v>
      </c>
      <c r="B22" s="144" t="s">
        <v>17</v>
      </c>
      <c r="C22" s="76">
        <v>245.44</v>
      </c>
      <c r="D22" s="77">
        <v>438.14</v>
      </c>
      <c r="E22" s="77">
        <v>560.15</v>
      </c>
      <c r="F22" s="77">
        <v>614.45000000000005</v>
      </c>
      <c r="G22" s="77">
        <v>587.69000000000005</v>
      </c>
      <c r="H22" s="215">
        <f t="shared" si="0"/>
        <v>95.6</v>
      </c>
    </row>
    <row r="23" spans="1:8" ht="18" customHeight="1" x14ac:dyDescent="0.15">
      <c r="A23" s="143" t="s">
        <v>29</v>
      </c>
      <c r="B23" s="144" t="s">
        <v>17</v>
      </c>
      <c r="C23" s="76">
        <v>284.22000000000003</v>
      </c>
      <c r="D23" s="77">
        <v>238.94</v>
      </c>
      <c r="E23" s="77">
        <v>259.14999999999998</v>
      </c>
      <c r="F23" s="77">
        <v>270.47000000000003</v>
      </c>
      <c r="G23" s="77">
        <v>256.97000000000003</v>
      </c>
      <c r="H23" s="215">
        <f t="shared" si="0"/>
        <v>95</v>
      </c>
    </row>
    <row r="24" spans="1:8" ht="18" customHeight="1" x14ac:dyDescent="0.15">
      <c r="A24" s="143" t="s">
        <v>30</v>
      </c>
      <c r="B24" s="144" t="s">
        <v>31</v>
      </c>
      <c r="C24" s="76">
        <v>5.77</v>
      </c>
      <c r="D24" s="77">
        <v>7.94</v>
      </c>
      <c r="E24" s="77">
        <v>9.1300000000000008</v>
      </c>
      <c r="F24" s="77">
        <v>9.9</v>
      </c>
      <c r="G24" s="77">
        <v>8.1</v>
      </c>
      <c r="H24" s="215">
        <f>G24-F24</f>
        <v>-1.8</v>
      </c>
    </row>
    <row r="25" spans="1:8" ht="18" customHeight="1" x14ac:dyDescent="0.15">
      <c r="A25" s="143" t="s">
        <v>32</v>
      </c>
      <c r="B25" s="144" t="s">
        <v>31</v>
      </c>
      <c r="C25" s="78">
        <v>63.73</v>
      </c>
      <c r="D25" s="78">
        <v>62.11</v>
      </c>
      <c r="E25" s="78">
        <v>64.06</v>
      </c>
      <c r="F25" s="78">
        <v>62.01</v>
      </c>
      <c r="G25" s="79">
        <v>61.38</v>
      </c>
      <c r="H25" s="215">
        <f t="shared" ref="H25:H27" si="1">G25-F25</f>
        <v>-0.6</v>
      </c>
    </row>
    <row r="26" spans="1:8" ht="18" customHeight="1" x14ac:dyDescent="0.15">
      <c r="A26" s="143" t="s">
        <v>33</v>
      </c>
      <c r="B26" s="144" t="s">
        <v>31</v>
      </c>
      <c r="C26" s="76">
        <v>2.63</v>
      </c>
      <c r="D26" s="77">
        <v>4.5199999999999996</v>
      </c>
      <c r="E26" s="77">
        <v>6.19</v>
      </c>
      <c r="F26" s="77">
        <v>6.32</v>
      </c>
      <c r="G26" s="77">
        <v>5.61</v>
      </c>
      <c r="H26" s="215">
        <f t="shared" si="1"/>
        <v>-0.7</v>
      </c>
    </row>
    <row r="27" spans="1:8" ht="18" customHeight="1" x14ac:dyDescent="0.15">
      <c r="A27" s="143" t="s">
        <v>34</v>
      </c>
      <c r="B27" s="144" t="s">
        <v>31</v>
      </c>
      <c r="C27" s="76">
        <v>98.3</v>
      </c>
      <c r="D27" s="76">
        <v>96.93</v>
      </c>
      <c r="E27" s="76">
        <v>99.27</v>
      </c>
      <c r="F27" s="76">
        <v>99.16</v>
      </c>
      <c r="G27" s="77">
        <v>98.3</v>
      </c>
      <c r="H27" s="215">
        <f t="shared" si="1"/>
        <v>-0.9</v>
      </c>
    </row>
    <row r="28" spans="1:8" s="137" customFormat="1" ht="18" customHeight="1" x14ac:dyDescent="0.15">
      <c r="A28" s="147" t="s">
        <v>35</v>
      </c>
      <c r="B28" s="148"/>
      <c r="C28" s="149"/>
      <c r="D28" s="149"/>
      <c r="E28" s="149"/>
      <c r="F28" s="149"/>
      <c r="G28" s="149"/>
      <c r="H28" s="156"/>
    </row>
    <row r="29" spans="1:8" ht="18" customHeight="1" x14ac:dyDescent="0.15">
      <c r="A29" s="143" t="s">
        <v>36</v>
      </c>
      <c r="B29" s="144" t="s">
        <v>37</v>
      </c>
      <c r="C29" s="145">
        <v>2738</v>
      </c>
      <c r="D29" s="146">
        <v>2533</v>
      </c>
      <c r="E29" s="146">
        <v>2501</v>
      </c>
      <c r="F29" s="146">
        <v>2221</v>
      </c>
      <c r="G29" s="146">
        <v>2092</v>
      </c>
      <c r="H29" s="196">
        <f>G29/F29*100</f>
        <v>94.2</v>
      </c>
    </row>
    <row r="30" spans="1:8" ht="18" customHeight="1" x14ac:dyDescent="0.15">
      <c r="A30" s="143" t="s">
        <v>38</v>
      </c>
      <c r="B30" s="144" t="s">
        <v>39</v>
      </c>
      <c r="C30" s="76">
        <v>459.88</v>
      </c>
      <c r="D30" s="77">
        <v>482.27</v>
      </c>
      <c r="E30" s="77">
        <v>530.63</v>
      </c>
      <c r="F30" s="77">
        <v>645.78</v>
      </c>
      <c r="G30" s="77">
        <v>640.55999999999995</v>
      </c>
      <c r="H30" s="196">
        <f t="shared" ref="H30:H37" si="2">G30/F30*100</f>
        <v>99.2</v>
      </c>
    </row>
    <row r="31" spans="1:8" ht="18" customHeight="1" x14ac:dyDescent="0.15">
      <c r="A31" s="143" t="s">
        <v>40</v>
      </c>
      <c r="B31" s="144" t="s">
        <v>37</v>
      </c>
      <c r="C31" s="145">
        <v>2313</v>
      </c>
      <c r="D31" s="146">
        <v>2216</v>
      </c>
      <c r="E31" s="146">
        <v>1959</v>
      </c>
      <c r="F31" s="146">
        <v>2151</v>
      </c>
      <c r="G31" s="146">
        <v>2098</v>
      </c>
      <c r="H31" s="196">
        <f t="shared" si="2"/>
        <v>97.5</v>
      </c>
    </row>
    <row r="32" spans="1:8" ht="18" customHeight="1" x14ac:dyDescent="0.15">
      <c r="A32" s="143" t="s">
        <v>41</v>
      </c>
      <c r="B32" s="144" t="s">
        <v>37</v>
      </c>
      <c r="C32" s="145">
        <v>348</v>
      </c>
      <c r="D32" s="146">
        <v>348</v>
      </c>
      <c r="E32" s="146">
        <v>344.75</v>
      </c>
      <c r="F32" s="146">
        <v>225</v>
      </c>
      <c r="G32" s="146">
        <v>229</v>
      </c>
      <c r="H32" s="157">
        <f t="shared" si="2"/>
        <v>101.8</v>
      </c>
    </row>
    <row r="33" spans="1:8" ht="18" customHeight="1" x14ac:dyDescent="0.15">
      <c r="A33" s="143" t="s">
        <v>42</v>
      </c>
      <c r="B33" s="144" t="s">
        <v>37</v>
      </c>
      <c r="C33" s="145">
        <v>2781</v>
      </c>
      <c r="D33" s="146">
        <v>3113</v>
      </c>
      <c r="E33" s="146">
        <v>2443</v>
      </c>
      <c r="F33" s="146">
        <v>2784</v>
      </c>
      <c r="G33" s="146">
        <v>2836</v>
      </c>
      <c r="H33" s="157">
        <f t="shared" si="2"/>
        <v>101.9</v>
      </c>
    </row>
    <row r="34" spans="1:8" ht="18" customHeight="1" x14ac:dyDescent="0.15">
      <c r="A34" s="143" t="s">
        <v>43</v>
      </c>
      <c r="B34" s="144" t="s">
        <v>37</v>
      </c>
      <c r="C34" s="145">
        <v>8270</v>
      </c>
      <c r="D34" s="146">
        <v>8831</v>
      </c>
      <c r="E34" s="146">
        <v>9120</v>
      </c>
      <c r="F34" s="146">
        <v>12894</v>
      </c>
      <c r="G34" s="146">
        <v>13689</v>
      </c>
      <c r="H34" s="157">
        <f t="shared" si="2"/>
        <v>106.2</v>
      </c>
    </row>
    <row r="35" spans="1:8" ht="18" customHeight="1" x14ac:dyDescent="0.15">
      <c r="A35" s="143" t="s">
        <v>44</v>
      </c>
      <c r="B35" s="144" t="s">
        <v>37</v>
      </c>
      <c r="C35" s="145">
        <v>11179</v>
      </c>
      <c r="D35" s="146">
        <v>11837</v>
      </c>
      <c r="E35" s="146">
        <v>11926</v>
      </c>
      <c r="F35" s="146">
        <v>13925</v>
      </c>
      <c r="G35" s="146">
        <v>15094</v>
      </c>
      <c r="H35" s="157">
        <f t="shared" si="2"/>
        <v>108.4</v>
      </c>
    </row>
    <row r="36" spans="1:8" ht="18" customHeight="1" x14ac:dyDescent="0.15">
      <c r="A36" s="143" t="s">
        <v>45</v>
      </c>
      <c r="B36" s="144" t="s">
        <v>46</v>
      </c>
      <c r="C36" s="145">
        <v>640</v>
      </c>
      <c r="D36" s="146">
        <v>488</v>
      </c>
      <c r="E36" s="146">
        <v>432</v>
      </c>
      <c r="F36" s="146">
        <v>580</v>
      </c>
      <c r="G36" s="146">
        <v>368</v>
      </c>
      <c r="H36" s="157">
        <f t="shared" si="2"/>
        <v>63.4</v>
      </c>
    </row>
    <row r="37" spans="1:8" ht="18" customHeight="1" thickBot="1" x14ac:dyDescent="0.2">
      <c r="A37" s="152" t="s">
        <v>47</v>
      </c>
      <c r="B37" s="153" t="s">
        <v>46</v>
      </c>
      <c r="C37" s="154">
        <v>1295</v>
      </c>
      <c r="D37" s="154">
        <v>517</v>
      </c>
      <c r="E37" s="154">
        <v>49</v>
      </c>
      <c r="F37" s="154">
        <v>320</v>
      </c>
      <c r="G37" s="154">
        <v>732</v>
      </c>
      <c r="H37" s="158">
        <f t="shared" si="2"/>
        <v>228.8</v>
      </c>
    </row>
    <row r="38" spans="1:8" ht="20.25" customHeight="1" x14ac:dyDescent="0.15">
      <c r="A38" s="253" t="s">
        <v>48</v>
      </c>
      <c r="B38" s="253"/>
      <c r="C38" s="253"/>
      <c r="D38" s="253"/>
      <c r="E38" s="253"/>
      <c r="F38" s="253"/>
      <c r="G38" s="253"/>
      <c r="H38" s="253"/>
    </row>
  </sheetData>
  <mergeCells count="11">
    <mergeCell ref="A1:H1"/>
    <mergeCell ref="E2:H2"/>
    <mergeCell ref="A38:H38"/>
    <mergeCell ref="A3:A4"/>
    <mergeCell ref="B3:B4"/>
    <mergeCell ref="C3:C4"/>
    <mergeCell ref="D3:D4"/>
    <mergeCell ref="E3:E4"/>
    <mergeCell ref="F3:F4"/>
    <mergeCell ref="G3:G4"/>
    <mergeCell ref="H3:H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Z99"/>
  <sheetViews>
    <sheetView showGridLines="0" showZeros="0" tabSelected="1" topLeftCell="E40" workbookViewId="0">
      <selection activeCell="AA61" sqref="AA61"/>
    </sheetView>
  </sheetViews>
  <sheetFormatPr defaultColWidth="9" defaultRowHeight="12" x14ac:dyDescent="0.15"/>
  <cols>
    <col min="1" max="1" width="30.125" style="18" customWidth="1"/>
    <col min="2" max="5" width="11.625" style="37" customWidth="1"/>
    <col min="6" max="20" width="10.625" style="37" customWidth="1"/>
    <col min="21" max="21" width="7.75" style="37" customWidth="1"/>
    <col min="22" max="22" width="7.875" style="37" customWidth="1"/>
    <col min="23" max="23" width="8.625" style="37" customWidth="1"/>
    <col min="24" max="24" width="8.375" style="37" customWidth="1"/>
    <col min="25" max="25" width="8.125" style="37" customWidth="1"/>
    <col min="26" max="26" width="11.125" style="37" customWidth="1"/>
    <col min="27" max="27" width="9" style="2" customWidth="1"/>
    <col min="28" max="16384" width="9" style="2"/>
  </cols>
  <sheetData>
    <row r="1" spans="1:26" s="6" customFormat="1" ht="24.95" customHeight="1" x14ac:dyDescent="0.15">
      <c r="A1" s="21"/>
      <c r="B1" s="266" t="s">
        <v>49</v>
      </c>
      <c r="C1" s="266"/>
      <c r="D1" s="266"/>
      <c r="E1" s="266"/>
      <c r="F1" s="266" t="s">
        <v>50</v>
      </c>
      <c r="G1" s="266"/>
      <c r="H1" s="266"/>
      <c r="I1" s="266"/>
      <c r="J1" s="266"/>
      <c r="K1" s="266" t="s">
        <v>51</v>
      </c>
      <c r="L1" s="266"/>
      <c r="M1" s="266"/>
      <c r="N1" s="266"/>
      <c r="O1" s="266"/>
      <c r="P1" s="266" t="s">
        <v>52</v>
      </c>
      <c r="Q1" s="266"/>
      <c r="R1" s="266"/>
      <c r="S1" s="266"/>
      <c r="T1" s="266"/>
      <c r="U1" s="266" t="s">
        <v>53</v>
      </c>
      <c r="V1" s="266"/>
      <c r="W1" s="266"/>
      <c r="X1" s="266"/>
      <c r="Y1" s="266"/>
      <c r="Z1" s="266"/>
    </row>
    <row r="2" spans="1:26" ht="20.100000000000001" customHeight="1" thickBot="1" x14ac:dyDescent="0.2">
      <c r="C2" s="170" t="s">
        <v>54</v>
      </c>
      <c r="D2" s="268" t="s">
        <v>55</v>
      </c>
      <c r="E2" s="268"/>
      <c r="G2" s="169" t="str">
        <f>C2</f>
        <v>（2019年）</v>
      </c>
      <c r="I2" s="268" t="s">
        <v>55</v>
      </c>
      <c r="J2" s="268"/>
      <c r="L2" s="267" t="str">
        <f>G2</f>
        <v>（2019年）</v>
      </c>
      <c r="M2" s="267"/>
      <c r="N2" s="268" t="s">
        <v>55</v>
      </c>
      <c r="O2" s="268"/>
      <c r="Q2" s="267" t="str">
        <f>L2</f>
        <v>（2019年）</v>
      </c>
      <c r="R2" s="267"/>
      <c r="S2" s="268" t="s">
        <v>55</v>
      </c>
      <c r="T2" s="268"/>
      <c r="V2" s="267" t="str">
        <f>Q2</f>
        <v>（2019年）</v>
      </c>
      <c r="W2" s="267"/>
      <c r="Y2" s="268" t="s">
        <v>55</v>
      </c>
      <c r="Z2" s="268"/>
    </row>
    <row r="3" spans="1:26" ht="15" customHeight="1" x14ac:dyDescent="0.15">
      <c r="A3" s="287" t="s">
        <v>10</v>
      </c>
      <c r="B3" s="290" t="s">
        <v>56</v>
      </c>
      <c r="C3" s="264" t="s">
        <v>57</v>
      </c>
      <c r="D3" s="262" t="s">
        <v>58</v>
      </c>
      <c r="E3" s="50" t="s">
        <v>59</v>
      </c>
      <c r="F3" s="50"/>
      <c r="G3" s="50"/>
      <c r="H3" s="278" t="s">
        <v>60</v>
      </c>
      <c r="I3" s="281" t="s">
        <v>61</v>
      </c>
      <c r="J3" s="55" t="s">
        <v>62</v>
      </c>
      <c r="K3" s="262" t="s">
        <v>63</v>
      </c>
      <c r="L3" s="276" t="s">
        <v>62</v>
      </c>
      <c r="M3" s="264"/>
      <c r="N3" s="262" t="s">
        <v>512</v>
      </c>
      <c r="O3" s="55" t="s">
        <v>62</v>
      </c>
      <c r="P3" s="262" t="s">
        <v>65</v>
      </c>
      <c r="Q3" s="46" t="s">
        <v>62</v>
      </c>
      <c r="R3" s="262" t="s">
        <v>66</v>
      </c>
      <c r="S3" s="264" t="s">
        <v>67</v>
      </c>
      <c r="T3" s="262" t="s">
        <v>68</v>
      </c>
      <c r="U3" s="262" t="s">
        <v>69</v>
      </c>
      <c r="V3" s="264" t="s">
        <v>70</v>
      </c>
      <c r="W3" s="262" t="s">
        <v>71</v>
      </c>
      <c r="X3" s="264" t="s">
        <v>72</v>
      </c>
      <c r="Y3" s="262" t="s">
        <v>73</v>
      </c>
      <c r="Z3" s="269" t="s">
        <v>74</v>
      </c>
    </row>
    <row r="4" spans="1:26" ht="9.9499999999999993" customHeight="1" x14ac:dyDescent="0.15">
      <c r="A4" s="288"/>
      <c r="B4" s="291"/>
      <c r="C4" s="265"/>
      <c r="D4" s="263"/>
      <c r="E4" s="277" t="s">
        <v>75</v>
      </c>
      <c r="F4" s="286"/>
      <c r="G4" s="265"/>
      <c r="H4" s="279"/>
      <c r="I4" s="282"/>
      <c r="J4" s="284" t="s">
        <v>76</v>
      </c>
      <c r="K4" s="265"/>
      <c r="L4" s="263" t="s">
        <v>77</v>
      </c>
      <c r="M4" s="47" t="s">
        <v>62</v>
      </c>
      <c r="N4" s="265"/>
      <c r="O4" s="274" t="s">
        <v>78</v>
      </c>
      <c r="P4" s="265"/>
      <c r="Q4" s="275" t="s">
        <v>79</v>
      </c>
      <c r="R4" s="265"/>
      <c r="S4" s="265"/>
      <c r="T4" s="263"/>
      <c r="U4" s="263"/>
      <c r="V4" s="265"/>
      <c r="W4" s="263"/>
      <c r="X4" s="265"/>
      <c r="Y4" s="263"/>
      <c r="Z4" s="270"/>
    </row>
    <row r="5" spans="1:26" ht="20.100000000000001" customHeight="1" x14ac:dyDescent="0.15">
      <c r="A5" s="289"/>
      <c r="B5" s="292"/>
      <c r="C5" s="265"/>
      <c r="D5" s="263"/>
      <c r="E5" s="273"/>
      <c r="F5" s="44" t="s">
        <v>80</v>
      </c>
      <c r="G5" s="43" t="s">
        <v>81</v>
      </c>
      <c r="H5" s="280"/>
      <c r="I5" s="283"/>
      <c r="J5" s="285"/>
      <c r="K5" s="265"/>
      <c r="L5" s="265"/>
      <c r="M5" s="56" t="s">
        <v>82</v>
      </c>
      <c r="N5" s="265"/>
      <c r="O5" s="274"/>
      <c r="P5" s="265"/>
      <c r="Q5" s="265"/>
      <c r="R5" s="265"/>
      <c r="S5" s="265"/>
      <c r="T5" s="263"/>
      <c r="U5" s="263"/>
      <c r="V5" s="265"/>
      <c r="W5" s="263"/>
      <c r="X5" s="265"/>
      <c r="Y5" s="263"/>
      <c r="Z5" s="271"/>
    </row>
    <row r="6" spans="1:26" s="19" customFormat="1" ht="15" customHeight="1" x14ac:dyDescent="0.15">
      <c r="A6" s="125" t="s">
        <v>83</v>
      </c>
      <c r="B6" s="45">
        <v>1760</v>
      </c>
      <c r="C6" s="45">
        <v>110847527</v>
      </c>
      <c r="D6" s="45">
        <v>115374055</v>
      </c>
      <c r="E6" s="45">
        <v>42801226</v>
      </c>
      <c r="F6" s="45">
        <v>6042764</v>
      </c>
      <c r="G6" s="45">
        <v>9993383</v>
      </c>
      <c r="H6" s="45">
        <v>84418758</v>
      </c>
      <c r="I6" s="45">
        <v>36586661</v>
      </c>
      <c r="J6" s="45">
        <v>6394481</v>
      </c>
      <c r="K6" s="45">
        <v>70814299</v>
      </c>
      <c r="L6" s="45">
        <v>53397273</v>
      </c>
      <c r="M6" s="131">
        <v>16067458</v>
      </c>
      <c r="N6" s="45">
        <v>43261261</v>
      </c>
      <c r="O6" s="45">
        <v>20877034</v>
      </c>
      <c r="P6" s="45">
        <v>113724071</v>
      </c>
      <c r="Q6" s="45">
        <v>105427700</v>
      </c>
      <c r="R6" s="45">
        <v>98703606</v>
      </c>
      <c r="S6" s="45">
        <v>1271757.2</v>
      </c>
      <c r="T6" s="45">
        <v>2564705.1</v>
      </c>
      <c r="U6" s="45">
        <v>1285623</v>
      </c>
      <c r="V6" s="45">
        <v>5942979</v>
      </c>
      <c r="W6" s="48">
        <v>5876883</v>
      </c>
      <c r="X6" s="48">
        <v>559275</v>
      </c>
      <c r="Y6" s="48">
        <v>7003104</v>
      </c>
      <c r="Z6" s="48">
        <v>544335</v>
      </c>
    </row>
    <row r="7" spans="1:26" s="19" customFormat="1" ht="15" customHeight="1" x14ac:dyDescent="0.15">
      <c r="A7" s="127" t="s">
        <v>84</v>
      </c>
      <c r="B7" s="11"/>
      <c r="C7" s="11"/>
      <c r="D7" s="11"/>
      <c r="E7" s="11"/>
      <c r="F7" s="11"/>
      <c r="G7" s="11"/>
      <c r="H7" s="11"/>
      <c r="I7" s="11"/>
      <c r="J7" s="11"/>
      <c r="K7" s="11"/>
      <c r="L7" s="11"/>
      <c r="M7" s="11"/>
      <c r="N7" s="11"/>
      <c r="O7" s="11"/>
      <c r="P7" s="11"/>
      <c r="Q7" s="11"/>
      <c r="R7" s="11"/>
      <c r="S7" s="11"/>
      <c r="T7" s="11"/>
      <c r="U7" s="11"/>
      <c r="V7" s="11"/>
      <c r="W7" s="34"/>
      <c r="X7" s="34"/>
      <c r="Y7" s="34"/>
      <c r="Z7" s="34"/>
    </row>
    <row r="8" spans="1:26" s="18" customFormat="1" ht="15" customHeight="1" x14ac:dyDescent="0.15">
      <c r="A8" s="128" t="s">
        <v>85</v>
      </c>
      <c r="B8" s="14">
        <v>432</v>
      </c>
      <c r="C8" s="14">
        <v>8591728</v>
      </c>
      <c r="D8" s="14">
        <v>8011913</v>
      </c>
      <c r="E8" s="14">
        <v>3910098.5</v>
      </c>
      <c r="F8" s="14">
        <v>706290.4</v>
      </c>
      <c r="G8" s="14">
        <v>1041432.4</v>
      </c>
      <c r="H8" s="14">
        <v>4746853.7</v>
      </c>
      <c r="I8" s="14">
        <v>1810650.4</v>
      </c>
      <c r="J8" s="14">
        <v>322803</v>
      </c>
      <c r="K8" s="14">
        <v>4572458.2</v>
      </c>
      <c r="L8" s="14">
        <v>2877881.2</v>
      </c>
      <c r="M8" s="14">
        <v>920808</v>
      </c>
      <c r="N8" s="14">
        <v>3443893.5</v>
      </c>
      <c r="O8" s="14">
        <v>1678202.8</v>
      </c>
      <c r="P8" s="14">
        <v>8000712</v>
      </c>
      <c r="Q8" s="14">
        <v>7877713</v>
      </c>
      <c r="R8" s="14">
        <v>6792471</v>
      </c>
      <c r="S8" s="14">
        <v>219748.7</v>
      </c>
      <c r="T8" s="14">
        <v>316250.3</v>
      </c>
      <c r="U8" s="14">
        <v>61880</v>
      </c>
      <c r="V8" s="14">
        <v>427058</v>
      </c>
      <c r="W8" s="35">
        <v>457291</v>
      </c>
      <c r="X8" s="35">
        <v>29427.9</v>
      </c>
      <c r="Y8" s="35">
        <v>836480.1</v>
      </c>
      <c r="Z8" s="35">
        <v>84628</v>
      </c>
    </row>
    <row r="9" spans="1:26" s="18" customFormat="1" ht="15" customHeight="1" x14ac:dyDescent="0.15">
      <c r="A9" s="128" t="s">
        <v>86</v>
      </c>
      <c r="B9" s="14">
        <v>1328</v>
      </c>
      <c r="C9" s="14">
        <v>102255799</v>
      </c>
      <c r="D9" s="14">
        <v>107362143</v>
      </c>
      <c r="E9" s="14">
        <v>38891127</v>
      </c>
      <c r="F9" s="14">
        <v>5336473.5</v>
      </c>
      <c r="G9" s="14">
        <v>8951950</v>
      </c>
      <c r="H9" s="14">
        <v>79671904</v>
      </c>
      <c r="I9" s="14">
        <v>34776010</v>
      </c>
      <c r="J9" s="14">
        <v>6071678</v>
      </c>
      <c r="K9" s="14">
        <v>66241841</v>
      </c>
      <c r="L9" s="14">
        <v>50519392</v>
      </c>
      <c r="M9" s="14">
        <v>15146650</v>
      </c>
      <c r="N9" s="14">
        <v>39817368</v>
      </c>
      <c r="O9" s="14">
        <v>19198831</v>
      </c>
      <c r="P9" s="14">
        <v>105723359</v>
      </c>
      <c r="Q9" s="14">
        <v>97549987</v>
      </c>
      <c r="R9" s="14">
        <v>91911135</v>
      </c>
      <c r="S9" s="14">
        <v>1052008.5</v>
      </c>
      <c r="T9" s="14">
        <v>2248455</v>
      </c>
      <c r="U9" s="14">
        <v>1223743</v>
      </c>
      <c r="V9" s="14">
        <v>5515921</v>
      </c>
      <c r="W9" s="35">
        <v>5419592</v>
      </c>
      <c r="X9" s="35">
        <v>529847.1</v>
      </c>
      <c r="Y9" s="35">
        <v>6166624</v>
      </c>
      <c r="Z9" s="35">
        <v>459707</v>
      </c>
    </row>
    <row r="10" spans="1:26" s="19" customFormat="1" ht="15" customHeight="1" x14ac:dyDescent="0.15">
      <c r="A10" s="127" t="s">
        <v>87</v>
      </c>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s="18" customFormat="1" ht="15" customHeight="1" x14ac:dyDescent="0.15">
      <c r="A11" s="128" t="s">
        <v>88</v>
      </c>
      <c r="B11" s="14">
        <v>62</v>
      </c>
      <c r="C11" s="14">
        <v>62816820</v>
      </c>
      <c r="D11" s="14">
        <v>77776275</v>
      </c>
      <c r="E11" s="14">
        <v>24533125</v>
      </c>
      <c r="F11" s="14">
        <v>2545061</v>
      </c>
      <c r="G11" s="14">
        <v>5739442</v>
      </c>
      <c r="H11" s="14">
        <v>60571667</v>
      </c>
      <c r="I11" s="14">
        <v>25355352</v>
      </c>
      <c r="J11" s="14">
        <v>4324823.3</v>
      </c>
      <c r="K11" s="14">
        <v>46535767</v>
      </c>
      <c r="L11" s="14">
        <v>34238512</v>
      </c>
      <c r="M11" s="14">
        <v>10752053</v>
      </c>
      <c r="N11" s="14">
        <v>30390200</v>
      </c>
      <c r="O11" s="14">
        <v>12547955</v>
      </c>
      <c r="P11" s="14">
        <v>65686078</v>
      </c>
      <c r="Q11" s="14">
        <v>61932688</v>
      </c>
      <c r="R11" s="14">
        <v>57188908</v>
      </c>
      <c r="S11" s="14">
        <v>625123</v>
      </c>
      <c r="T11" s="14">
        <v>1593525.1</v>
      </c>
      <c r="U11" s="14">
        <v>873111</v>
      </c>
      <c r="V11" s="14">
        <v>4121932</v>
      </c>
      <c r="W11" s="14">
        <v>4060659</v>
      </c>
      <c r="X11" s="14">
        <v>278692.8</v>
      </c>
      <c r="Y11" s="14">
        <v>4750728.3</v>
      </c>
      <c r="Z11" s="14">
        <v>318547</v>
      </c>
    </row>
    <row r="12" spans="1:26" s="18" customFormat="1" ht="15" customHeight="1" x14ac:dyDescent="0.15">
      <c r="A12" s="128" t="s">
        <v>89</v>
      </c>
      <c r="B12" s="14">
        <v>195</v>
      </c>
      <c r="C12" s="14">
        <v>20710585</v>
      </c>
      <c r="D12" s="14">
        <v>17312397</v>
      </c>
      <c r="E12" s="14">
        <v>8263927</v>
      </c>
      <c r="F12" s="14">
        <v>1382762.4</v>
      </c>
      <c r="G12" s="14">
        <v>2064381.6</v>
      </c>
      <c r="H12" s="14">
        <v>11573817</v>
      </c>
      <c r="I12" s="14">
        <v>5340786.8</v>
      </c>
      <c r="J12" s="14">
        <v>1225179.3</v>
      </c>
      <c r="K12" s="14">
        <v>11121543</v>
      </c>
      <c r="L12" s="14">
        <v>8446768</v>
      </c>
      <c r="M12" s="14">
        <v>2095074.1</v>
      </c>
      <c r="N12" s="14">
        <v>6190853</v>
      </c>
      <c r="O12" s="14">
        <v>3643628.1</v>
      </c>
      <c r="P12" s="14">
        <v>20559074</v>
      </c>
      <c r="Q12" s="14">
        <v>19937437</v>
      </c>
      <c r="R12" s="14">
        <v>17581888</v>
      </c>
      <c r="S12" s="14">
        <v>296199</v>
      </c>
      <c r="T12" s="14">
        <v>419312.7</v>
      </c>
      <c r="U12" s="14">
        <v>217242.8</v>
      </c>
      <c r="V12" s="14">
        <v>960019.2</v>
      </c>
      <c r="W12" s="35">
        <v>913920.9</v>
      </c>
      <c r="X12" s="35">
        <v>118175</v>
      </c>
      <c r="Y12" s="35">
        <v>1101538.8</v>
      </c>
      <c r="Z12" s="35">
        <v>105465</v>
      </c>
    </row>
    <row r="13" spans="1:26" s="18" customFormat="1" ht="15" customHeight="1" x14ac:dyDescent="0.15">
      <c r="A13" s="128" t="s">
        <v>90</v>
      </c>
      <c r="B13" s="14">
        <v>1277</v>
      </c>
      <c r="C13" s="14">
        <v>21666610</v>
      </c>
      <c r="D13" s="14">
        <v>14854818</v>
      </c>
      <c r="E13" s="14">
        <v>8521131</v>
      </c>
      <c r="F13" s="14">
        <v>1903475.6</v>
      </c>
      <c r="G13" s="14">
        <v>1964810</v>
      </c>
      <c r="H13" s="14">
        <v>6605924</v>
      </c>
      <c r="I13" s="14">
        <v>2741358.5</v>
      </c>
      <c r="J13" s="14">
        <v>610544.6</v>
      </c>
      <c r="K13" s="14">
        <v>9651631</v>
      </c>
      <c r="L13" s="14">
        <v>8353586</v>
      </c>
      <c r="M13" s="14">
        <v>2243298</v>
      </c>
      <c r="N13" s="14">
        <v>5203179.8</v>
      </c>
      <c r="O13" s="14">
        <v>3727157</v>
      </c>
      <c r="P13" s="14">
        <v>21624068</v>
      </c>
      <c r="Q13" s="14">
        <v>21282576</v>
      </c>
      <c r="R13" s="14">
        <v>18220816</v>
      </c>
      <c r="S13" s="14">
        <v>336409.9</v>
      </c>
      <c r="T13" s="14">
        <v>440015.2</v>
      </c>
      <c r="U13" s="14">
        <v>150693</v>
      </c>
      <c r="V13" s="14">
        <v>810579.6</v>
      </c>
      <c r="W13" s="35">
        <v>817367.7</v>
      </c>
      <c r="X13" s="35">
        <v>143884</v>
      </c>
      <c r="Y13" s="35">
        <v>755597.2</v>
      </c>
      <c r="Z13" s="35">
        <v>108925</v>
      </c>
    </row>
    <row r="14" spans="1:26" s="18" customFormat="1" ht="15" customHeight="1" x14ac:dyDescent="0.15">
      <c r="A14" s="128" t="s">
        <v>91</v>
      </c>
      <c r="B14" s="14">
        <v>226</v>
      </c>
      <c r="C14" s="14">
        <v>5653512</v>
      </c>
      <c r="D14" s="14">
        <v>5430566</v>
      </c>
      <c r="E14" s="14">
        <v>1483043.3</v>
      </c>
      <c r="F14" s="14">
        <v>211464.7</v>
      </c>
      <c r="G14" s="14">
        <v>224748.79999999999</v>
      </c>
      <c r="H14" s="14">
        <v>5667350</v>
      </c>
      <c r="I14" s="14">
        <v>3149163.2</v>
      </c>
      <c r="J14" s="14">
        <v>233933.7</v>
      </c>
      <c r="K14" s="14">
        <v>3505357.7</v>
      </c>
      <c r="L14" s="14">
        <v>2358406.4</v>
      </c>
      <c r="M14" s="14">
        <v>977032.7</v>
      </c>
      <c r="N14" s="14">
        <v>1477028.6</v>
      </c>
      <c r="O14" s="14">
        <v>958294</v>
      </c>
      <c r="P14" s="14">
        <v>5854851</v>
      </c>
      <c r="Q14" s="14">
        <v>2274999</v>
      </c>
      <c r="R14" s="14">
        <v>5711994</v>
      </c>
      <c r="S14" s="14">
        <v>14025.4</v>
      </c>
      <c r="T14" s="14">
        <v>111852.1</v>
      </c>
      <c r="U14" s="14">
        <v>44575.8</v>
      </c>
      <c r="V14" s="14">
        <v>50448.6</v>
      </c>
      <c r="W14" s="35">
        <v>84935.2</v>
      </c>
      <c r="X14" s="35">
        <v>18523.2</v>
      </c>
      <c r="Y14" s="35">
        <v>395239.4</v>
      </c>
      <c r="Z14" s="35">
        <v>11398</v>
      </c>
    </row>
    <row r="15" spans="1:26" s="19" customFormat="1" ht="15" customHeight="1" x14ac:dyDescent="0.15">
      <c r="A15" s="127" t="s">
        <v>92</v>
      </c>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s="18" customFormat="1" ht="15" customHeight="1" x14ac:dyDescent="0.15">
      <c r="A16" s="128" t="s">
        <v>93</v>
      </c>
      <c r="B16" s="14">
        <v>1683</v>
      </c>
      <c r="C16" s="14">
        <v>101579748</v>
      </c>
      <c r="D16" s="14">
        <v>105473768</v>
      </c>
      <c r="E16" s="14">
        <v>38532665</v>
      </c>
      <c r="F16" s="126">
        <v>5718244</v>
      </c>
      <c r="G16" s="126">
        <v>9243968</v>
      </c>
      <c r="H16" s="126">
        <v>77973517</v>
      </c>
      <c r="I16" s="126">
        <v>33119261</v>
      </c>
      <c r="J16" s="126">
        <v>5688374</v>
      </c>
      <c r="K16" s="126">
        <v>65330120</v>
      </c>
      <c r="L16" s="126">
        <v>49741995</v>
      </c>
      <c r="M16" s="126">
        <v>15384881</v>
      </c>
      <c r="N16" s="126">
        <v>39129565</v>
      </c>
      <c r="O16" s="126">
        <v>19388596</v>
      </c>
      <c r="P16" s="126">
        <v>104518864</v>
      </c>
      <c r="Q16" s="126">
        <v>96987252</v>
      </c>
      <c r="R16" s="126">
        <v>90476431</v>
      </c>
      <c r="S16" s="126">
        <v>1203390.3</v>
      </c>
      <c r="T16" s="126">
        <v>2373270</v>
      </c>
      <c r="U16" s="126">
        <v>1167052.3</v>
      </c>
      <c r="V16" s="126">
        <v>5127265.7</v>
      </c>
      <c r="W16" s="126">
        <v>5102956</v>
      </c>
      <c r="X16" s="126">
        <v>503887.9</v>
      </c>
      <c r="Y16" s="126">
        <v>6566973</v>
      </c>
      <c r="Z16" s="126">
        <v>506272</v>
      </c>
    </row>
    <row r="17" spans="1:26" s="18" customFormat="1" ht="15" customHeight="1" x14ac:dyDescent="0.15">
      <c r="A17" s="128" t="s">
        <v>94</v>
      </c>
      <c r="B17" s="14">
        <v>11</v>
      </c>
      <c r="C17" s="14">
        <v>237849.1</v>
      </c>
      <c r="D17" s="14">
        <v>959878.9</v>
      </c>
      <c r="E17" s="14">
        <v>393693.2</v>
      </c>
      <c r="F17" s="126">
        <v>25525.599999999999</v>
      </c>
      <c r="G17" s="126">
        <v>14842.4</v>
      </c>
      <c r="H17" s="126">
        <v>767710</v>
      </c>
      <c r="I17" s="126">
        <v>289053.2</v>
      </c>
      <c r="J17" s="126">
        <v>30854.799999999999</v>
      </c>
      <c r="K17" s="126">
        <v>653417</v>
      </c>
      <c r="L17" s="126">
        <v>390765.3</v>
      </c>
      <c r="M17" s="126">
        <v>28627.5</v>
      </c>
      <c r="N17" s="126">
        <v>306461.8</v>
      </c>
      <c r="O17" s="126">
        <v>163872.1</v>
      </c>
      <c r="P17" s="126">
        <v>285684</v>
      </c>
      <c r="Q17" s="126">
        <v>238925.7</v>
      </c>
      <c r="R17" s="126">
        <v>254468.3</v>
      </c>
      <c r="S17" s="126">
        <v>714.9</v>
      </c>
      <c r="T17" s="126">
        <v>31620.2</v>
      </c>
      <c r="U17" s="126">
        <v>318</v>
      </c>
      <c r="V17" s="126">
        <v>2648.5</v>
      </c>
      <c r="W17" s="126">
        <v>9733.9</v>
      </c>
      <c r="X17" s="126">
        <v>1525.2</v>
      </c>
      <c r="Y17" s="126">
        <v>46442.8</v>
      </c>
      <c r="Z17" s="126">
        <v>5210</v>
      </c>
    </row>
    <row r="18" spans="1:26" s="18" customFormat="1" ht="15" customHeight="1" x14ac:dyDescent="0.15">
      <c r="A18" s="128" t="s">
        <v>95</v>
      </c>
      <c r="B18" s="14">
        <v>0</v>
      </c>
      <c r="C18" s="14">
        <v>0</v>
      </c>
      <c r="D18" s="14">
        <v>0</v>
      </c>
      <c r="E18" s="14">
        <v>0</v>
      </c>
      <c r="F18" s="14">
        <v>0</v>
      </c>
      <c r="G18" s="14">
        <v>0</v>
      </c>
      <c r="H18" s="14">
        <v>0</v>
      </c>
      <c r="I18" s="14">
        <v>0</v>
      </c>
      <c r="J18" s="14">
        <v>0</v>
      </c>
      <c r="K18" s="14">
        <v>0</v>
      </c>
      <c r="L18" s="14">
        <v>0</v>
      </c>
      <c r="M18" s="14">
        <v>0</v>
      </c>
      <c r="N18" s="14">
        <v>0</v>
      </c>
      <c r="O18" s="14">
        <v>0</v>
      </c>
      <c r="P18" s="14">
        <v>0</v>
      </c>
      <c r="Q18" s="14">
        <v>0</v>
      </c>
      <c r="R18" s="14">
        <v>0</v>
      </c>
      <c r="S18" s="14">
        <v>0</v>
      </c>
      <c r="T18" s="14">
        <v>0</v>
      </c>
      <c r="U18" s="14">
        <v>0</v>
      </c>
      <c r="V18" s="14">
        <v>0</v>
      </c>
      <c r="W18" s="35">
        <v>0</v>
      </c>
      <c r="X18" s="35">
        <v>0</v>
      </c>
      <c r="Y18" s="35">
        <v>0</v>
      </c>
      <c r="Z18" s="35">
        <v>0</v>
      </c>
    </row>
    <row r="19" spans="1:26" s="18" customFormat="1" ht="15" customHeight="1" x14ac:dyDescent="0.15">
      <c r="A19" s="128" t="s">
        <v>96</v>
      </c>
      <c r="B19" s="14">
        <v>11</v>
      </c>
      <c r="C19" s="14">
        <v>237849.1</v>
      </c>
      <c r="D19" s="14">
        <v>959878.9</v>
      </c>
      <c r="E19" s="14">
        <v>393693.2</v>
      </c>
      <c r="F19" s="126">
        <v>25525.599999999999</v>
      </c>
      <c r="G19" s="126">
        <v>14842.4</v>
      </c>
      <c r="H19" s="126">
        <v>767710</v>
      </c>
      <c r="I19" s="126">
        <v>289053.2</v>
      </c>
      <c r="J19" s="126">
        <v>30854.799999999999</v>
      </c>
      <c r="K19" s="126">
        <v>653417</v>
      </c>
      <c r="L19" s="126">
        <v>390765.3</v>
      </c>
      <c r="M19" s="126">
        <v>28627.5</v>
      </c>
      <c r="N19" s="126">
        <v>306461.8</v>
      </c>
      <c r="O19" s="126">
        <v>163872.1</v>
      </c>
      <c r="P19" s="126">
        <v>285684</v>
      </c>
      <c r="Q19" s="126">
        <v>238925.7</v>
      </c>
      <c r="R19" s="126">
        <v>254468.3</v>
      </c>
      <c r="S19" s="126">
        <v>714.9</v>
      </c>
      <c r="T19" s="126">
        <v>31620.2</v>
      </c>
      <c r="U19" s="126">
        <v>318</v>
      </c>
      <c r="V19" s="126">
        <v>2648.5</v>
      </c>
      <c r="W19" s="126">
        <v>9733.9</v>
      </c>
      <c r="X19" s="126">
        <v>1525.2</v>
      </c>
      <c r="Y19" s="126">
        <v>46442.8</v>
      </c>
      <c r="Z19" s="126">
        <v>5210</v>
      </c>
    </row>
    <row r="20" spans="1:26" s="18" customFormat="1" ht="15" customHeight="1" x14ac:dyDescent="0.15">
      <c r="A20" s="128" t="s">
        <v>97</v>
      </c>
      <c r="B20" s="14">
        <v>14</v>
      </c>
      <c r="C20" s="14">
        <v>195114.3</v>
      </c>
      <c r="D20" s="14">
        <v>220589.2</v>
      </c>
      <c r="E20" s="14">
        <v>152237</v>
      </c>
      <c r="F20" s="126">
        <v>40648</v>
      </c>
      <c r="G20" s="126">
        <v>44603.8</v>
      </c>
      <c r="H20" s="126">
        <v>52710.2</v>
      </c>
      <c r="I20" s="126">
        <v>31626.3</v>
      </c>
      <c r="J20" s="126">
        <v>2735</v>
      </c>
      <c r="K20" s="126">
        <v>136206</v>
      </c>
      <c r="L20" s="126">
        <v>131041.1</v>
      </c>
      <c r="M20" s="126">
        <v>71971.3</v>
      </c>
      <c r="N20" s="126">
        <v>84383.3</v>
      </c>
      <c r="O20" s="126">
        <v>9492.6</v>
      </c>
      <c r="P20" s="126">
        <v>194733.1</v>
      </c>
      <c r="Q20" s="126">
        <v>194401.4</v>
      </c>
      <c r="R20" s="126">
        <v>163893.9</v>
      </c>
      <c r="S20" s="126">
        <v>2628.2</v>
      </c>
      <c r="T20" s="126">
        <v>10649.5</v>
      </c>
      <c r="U20" s="126">
        <v>-184</v>
      </c>
      <c r="V20" s="126">
        <v>14190.8</v>
      </c>
      <c r="W20" s="126">
        <v>13990.2</v>
      </c>
      <c r="X20" s="126">
        <v>214.2</v>
      </c>
      <c r="Y20" s="126">
        <v>27977.599999999999</v>
      </c>
      <c r="Z20" s="126">
        <v>3560</v>
      </c>
    </row>
    <row r="21" spans="1:26" s="18" customFormat="1" ht="15" customHeight="1" x14ac:dyDescent="0.15">
      <c r="A21" s="128" t="s">
        <v>98</v>
      </c>
      <c r="B21" s="14">
        <v>5</v>
      </c>
      <c r="C21" s="14">
        <v>25901.5</v>
      </c>
      <c r="D21" s="14">
        <v>24357.3</v>
      </c>
      <c r="E21" s="14">
        <v>21485.1</v>
      </c>
      <c r="F21" s="126">
        <v>4929.2</v>
      </c>
      <c r="G21" s="126">
        <v>9154</v>
      </c>
      <c r="H21" s="126">
        <v>10533.9</v>
      </c>
      <c r="I21" s="126">
        <v>6445.8</v>
      </c>
      <c r="J21" s="126">
        <v>496.1</v>
      </c>
      <c r="K21" s="126">
        <v>21018.799999999999</v>
      </c>
      <c r="L21" s="126">
        <v>18078</v>
      </c>
      <c r="M21" s="126">
        <v>4592</v>
      </c>
      <c r="N21" s="126">
        <v>3338.6</v>
      </c>
      <c r="O21" s="126">
        <v>6572.4</v>
      </c>
      <c r="P21" s="126">
        <v>32685.8</v>
      </c>
      <c r="Q21" s="126">
        <v>32685.8</v>
      </c>
      <c r="R21" s="126">
        <v>26858.9</v>
      </c>
      <c r="S21" s="126">
        <v>816.1</v>
      </c>
      <c r="T21" s="126">
        <v>1064</v>
      </c>
      <c r="U21" s="126">
        <v>691.7</v>
      </c>
      <c r="V21" s="126">
        <v>1410.7</v>
      </c>
      <c r="W21" s="126">
        <v>1403.8</v>
      </c>
      <c r="X21" s="126">
        <v>364.3</v>
      </c>
      <c r="Y21" s="126">
        <v>3542.7</v>
      </c>
      <c r="Z21" s="126">
        <v>262</v>
      </c>
    </row>
    <row r="22" spans="1:26" s="18" customFormat="1" ht="15" customHeight="1" x14ac:dyDescent="0.15">
      <c r="A22" s="128" t="s">
        <v>99</v>
      </c>
      <c r="B22" s="14">
        <v>316</v>
      </c>
      <c r="C22" s="14">
        <v>39080423</v>
      </c>
      <c r="D22" s="14">
        <v>62993189</v>
      </c>
      <c r="E22" s="14">
        <v>20124569</v>
      </c>
      <c r="F22" s="126">
        <v>3277398.9</v>
      </c>
      <c r="G22" s="126">
        <v>4395318</v>
      </c>
      <c r="H22" s="126">
        <v>45080045</v>
      </c>
      <c r="I22" s="126">
        <v>17260841</v>
      </c>
      <c r="J22" s="126">
        <v>2671003.1</v>
      </c>
      <c r="K22" s="126">
        <v>42386924</v>
      </c>
      <c r="L22" s="126">
        <v>29737680</v>
      </c>
      <c r="M22" s="126">
        <v>8496924</v>
      </c>
      <c r="N22" s="126">
        <v>20554104</v>
      </c>
      <c r="O22" s="126">
        <v>11310869</v>
      </c>
      <c r="P22" s="126">
        <v>42174811</v>
      </c>
      <c r="Q22" s="126">
        <v>36745696</v>
      </c>
      <c r="R22" s="126">
        <v>36847493</v>
      </c>
      <c r="S22" s="126">
        <v>558809.9</v>
      </c>
      <c r="T22" s="126">
        <v>1257105</v>
      </c>
      <c r="U22" s="126">
        <v>895168.8</v>
      </c>
      <c r="V22" s="126">
        <v>1316915</v>
      </c>
      <c r="W22" s="126">
        <v>1406931.7</v>
      </c>
      <c r="X22" s="126">
        <v>180555.1</v>
      </c>
      <c r="Y22" s="126">
        <v>3248375.6</v>
      </c>
      <c r="Z22" s="126">
        <v>227066</v>
      </c>
    </row>
    <row r="23" spans="1:26" s="18" customFormat="1" ht="15" customHeight="1" x14ac:dyDescent="0.15">
      <c r="A23" s="128" t="s">
        <v>100</v>
      </c>
      <c r="B23" s="14">
        <v>19</v>
      </c>
      <c r="C23" s="14">
        <v>5030896</v>
      </c>
      <c r="D23" s="14">
        <v>11518321</v>
      </c>
      <c r="E23" s="14">
        <v>3581206.3</v>
      </c>
      <c r="F23" s="126">
        <v>660232</v>
      </c>
      <c r="G23" s="126">
        <v>662936</v>
      </c>
      <c r="H23" s="126">
        <v>7505699</v>
      </c>
      <c r="I23" s="126">
        <v>2886657.5</v>
      </c>
      <c r="J23" s="126">
        <v>300302</v>
      </c>
      <c r="K23" s="126">
        <v>8290604</v>
      </c>
      <c r="L23" s="126">
        <v>6386924</v>
      </c>
      <c r="M23" s="126">
        <v>1083923</v>
      </c>
      <c r="N23" s="126">
        <v>3227716.9</v>
      </c>
      <c r="O23" s="126">
        <v>1576303.1</v>
      </c>
      <c r="P23" s="126">
        <v>6066154</v>
      </c>
      <c r="Q23" s="126">
        <v>5813829</v>
      </c>
      <c r="R23" s="126">
        <v>5036153.8</v>
      </c>
      <c r="S23" s="126">
        <v>118787.5</v>
      </c>
      <c r="T23" s="126">
        <v>305425.3</v>
      </c>
      <c r="U23" s="126">
        <v>283547.3</v>
      </c>
      <c r="V23" s="126">
        <v>130787.9</v>
      </c>
      <c r="W23" s="126">
        <v>145860</v>
      </c>
      <c r="X23" s="126">
        <v>79975</v>
      </c>
      <c r="Y23" s="126">
        <v>913841.5</v>
      </c>
      <c r="Z23" s="126">
        <v>74519</v>
      </c>
    </row>
    <row r="24" spans="1:26" s="18" customFormat="1" ht="15" customHeight="1" x14ac:dyDescent="0.15">
      <c r="A24" s="128" t="s">
        <v>101</v>
      </c>
      <c r="B24" s="14">
        <v>297</v>
      </c>
      <c r="C24" s="14">
        <v>34049527</v>
      </c>
      <c r="D24" s="14">
        <v>51474867</v>
      </c>
      <c r="E24" s="14">
        <v>16543363</v>
      </c>
      <c r="F24" s="126">
        <v>2617167</v>
      </c>
      <c r="G24" s="126">
        <v>3732382.3</v>
      </c>
      <c r="H24" s="126">
        <v>37574346</v>
      </c>
      <c r="I24" s="126">
        <v>14374184</v>
      </c>
      <c r="J24" s="126">
        <v>2370701.1</v>
      </c>
      <c r="K24" s="126">
        <v>34096320</v>
      </c>
      <c r="L24" s="126">
        <v>23350756</v>
      </c>
      <c r="M24" s="126">
        <v>7413001</v>
      </c>
      <c r="N24" s="126">
        <v>17326387</v>
      </c>
      <c r="O24" s="126">
        <v>9734566</v>
      </c>
      <c r="P24" s="126">
        <v>36108657</v>
      </c>
      <c r="Q24" s="126">
        <v>30931867</v>
      </c>
      <c r="R24" s="126">
        <v>31811340</v>
      </c>
      <c r="S24" s="126">
        <v>440022.4</v>
      </c>
      <c r="T24" s="126">
        <v>951679.3</v>
      </c>
      <c r="U24" s="126">
        <v>611621.5</v>
      </c>
      <c r="V24" s="126">
        <v>1186127.2</v>
      </c>
      <c r="W24" s="126">
        <v>1261072</v>
      </c>
      <c r="X24" s="126">
        <v>100580.1</v>
      </c>
      <c r="Y24" s="126">
        <v>2334534.1</v>
      </c>
      <c r="Z24" s="126">
        <v>152547</v>
      </c>
    </row>
    <row r="25" spans="1:26" s="18" customFormat="1" ht="15" customHeight="1" x14ac:dyDescent="0.15">
      <c r="A25" s="128" t="s">
        <v>102</v>
      </c>
      <c r="B25" s="14">
        <v>39</v>
      </c>
      <c r="C25" s="14">
        <v>4819710</v>
      </c>
      <c r="D25" s="14">
        <v>8739709</v>
      </c>
      <c r="E25" s="14">
        <v>2822288.4</v>
      </c>
      <c r="F25" s="126">
        <v>483925.8</v>
      </c>
      <c r="G25" s="126">
        <v>488917.1</v>
      </c>
      <c r="H25" s="126">
        <v>10914601</v>
      </c>
      <c r="I25" s="126">
        <v>6041704</v>
      </c>
      <c r="J25" s="126">
        <v>516829.9</v>
      </c>
      <c r="K25" s="126">
        <v>4418616.3</v>
      </c>
      <c r="L25" s="126">
        <v>3630059.5</v>
      </c>
      <c r="M25" s="126">
        <v>1740535</v>
      </c>
      <c r="N25" s="126">
        <v>3470785.4</v>
      </c>
      <c r="O25" s="126">
        <v>2209270.5</v>
      </c>
      <c r="P25" s="126">
        <v>5151922</v>
      </c>
      <c r="Q25" s="126">
        <v>4909845</v>
      </c>
      <c r="R25" s="126">
        <v>4425857.2</v>
      </c>
      <c r="S25" s="126">
        <v>110411.2</v>
      </c>
      <c r="T25" s="126">
        <v>185015.1</v>
      </c>
      <c r="U25" s="126">
        <v>50830.8</v>
      </c>
      <c r="V25" s="126">
        <v>30999.4</v>
      </c>
      <c r="W25" s="126">
        <v>38280</v>
      </c>
      <c r="X25" s="126">
        <v>199736.1</v>
      </c>
      <c r="Y25" s="126">
        <v>428121.4</v>
      </c>
      <c r="Z25" s="126">
        <v>35350</v>
      </c>
    </row>
    <row r="26" spans="1:26" s="18" customFormat="1" ht="15" customHeight="1" x14ac:dyDescent="0.15">
      <c r="A26" s="128" t="s">
        <v>103</v>
      </c>
      <c r="B26" s="14">
        <v>1297</v>
      </c>
      <c r="C26" s="14">
        <v>57216756</v>
      </c>
      <c r="D26" s="14">
        <v>32530942</v>
      </c>
      <c r="E26" s="14">
        <v>15016666</v>
      </c>
      <c r="F26" s="126">
        <v>1885799.6</v>
      </c>
      <c r="G26" s="126">
        <v>4289497</v>
      </c>
      <c r="H26" s="126">
        <v>21144003</v>
      </c>
      <c r="I26" s="126">
        <v>9489093</v>
      </c>
      <c r="J26" s="126">
        <v>2466287.4</v>
      </c>
      <c r="K26" s="126">
        <v>17713815</v>
      </c>
      <c r="L26" s="126">
        <v>15834248</v>
      </c>
      <c r="M26" s="126">
        <v>5042170</v>
      </c>
      <c r="N26" s="126">
        <v>14705513</v>
      </c>
      <c r="O26" s="126">
        <v>5687490</v>
      </c>
      <c r="P26" s="126">
        <v>56675804</v>
      </c>
      <c r="Q26" s="126">
        <v>54862475</v>
      </c>
      <c r="R26" s="126">
        <v>48755459</v>
      </c>
      <c r="S26" s="126">
        <v>529880</v>
      </c>
      <c r="T26" s="126">
        <v>887686.3</v>
      </c>
      <c r="U26" s="126">
        <v>220218</v>
      </c>
      <c r="V26" s="126">
        <v>3760548.3</v>
      </c>
      <c r="W26" s="126">
        <v>3632028.3</v>
      </c>
      <c r="X26" s="126">
        <v>121493</v>
      </c>
      <c r="Y26" s="126">
        <v>2812202.6</v>
      </c>
      <c r="Z26" s="126">
        <v>234746</v>
      </c>
    </row>
    <row r="27" spans="1:26" s="18" customFormat="1" ht="15" customHeight="1" x14ac:dyDescent="0.15">
      <c r="A27" s="128" t="s">
        <v>104</v>
      </c>
      <c r="B27" s="14">
        <v>132</v>
      </c>
      <c r="C27" s="14">
        <v>1774548.4</v>
      </c>
      <c r="D27" s="14">
        <v>545001.4</v>
      </c>
      <c r="E27" s="14">
        <v>366404.9</v>
      </c>
      <c r="F27" s="126">
        <v>56292.3</v>
      </c>
      <c r="G27" s="126">
        <v>137426.1</v>
      </c>
      <c r="H27" s="126">
        <v>182813.1</v>
      </c>
      <c r="I27" s="126">
        <v>80130.7</v>
      </c>
      <c r="J27" s="126">
        <v>10683</v>
      </c>
      <c r="K27" s="126">
        <v>379407.3</v>
      </c>
      <c r="L27" s="126">
        <v>292047</v>
      </c>
      <c r="M27" s="126">
        <v>50360.7</v>
      </c>
      <c r="N27" s="126">
        <v>162608</v>
      </c>
      <c r="O27" s="126">
        <v>69040</v>
      </c>
      <c r="P27" s="126">
        <v>1562176.4</v>
      </c>
      <c r="Q27" s="126">
        <v>1546682.5</v>
      </c>
      <c r="R27" s="126">
        <v>1342135</v>
      </c>
      <c r="S27" s="126">
        <v>11490.3</v>
      </c>
      <c r="T27" s="126">
        <v>17872</v>
      </c>
      <c r="U27" s="126">
        <v>2819.3</v>
      </c>
      <c r="V27" s="126">
        <v>105257.5</v>
      </c>
      <c r="W27" s="126">
        <v>107317</v>
      </c>
      <c r="X27" s="126">
        <v>1313.8</v>
      </c>
      <c r="Y27" s="126">
        <v>32112.9</v>
      </c>
      <c r="Z27" s="126">
        <v>7071</v>
      </c>
    </row>
    <row r="28" spans="1:26" s="18" customFormat="1" ht="15" customHeight="1" x14ac:dyDescent="0.15">
      <c r="A28" s="128" t="s">
        <v>105</v>
      </c>
      <c r="B28" s="14">
        <v>47</v>
      </c>
      <c r="C28" s="14">
        <v>1005424.1</v>
      </c>
      <c r="D28" s="14">
        <v>196989.6</v>
      </c>
      <c r="E28" s="14">
        <v>158902</v>
      </c>
      <c r="F28" s="126">
        <v>24224.400000000001</v>
      </c>
      <c r="G28" s="126">
        <v>50242.400000000001</v>
      </c>
      <c r="H28" s="126">
        <v>51107.5</v>
      </c>
      <c r="I28" s="126">
        <v>22403</v>
      </c>
      <c r="J28" s="126">
        <v>2247.5</v>
      </c>
      <c r="K28" s="126">
        <v>146462</v>
      </c>
      <c r="L28" s="126">
        <v>133758</v>
      </c>
      <c r="M28" s="126">
        <v>32540.7</v>
      </c>
      <c r="N28" s="126">
        <v>50049.9</v>
      </c>
      <c r="O28" s="126">
        <v>18848.2</v>
      </c>
      <c r="P28" s="126">
        <v>975882.4</v>
      </c>
      <c r="Q28" s="126">
        <v>975647.1</v>
      </c>
      <c r="R28" s="126">
        <v>842679.3</v>
      </c>
      <c r="S28" s="126">
        <v>1360</v>
      </c>
      <c r="T28" s="126">
        <v>6047</v>
      </c>
      <c r="U28" s="126">
        <v>383.9</v>
      </c>
      <c r="V28" s="126">
        <v>29672.799999999999</v>
      </c>
      <c r="W28" s="126">
        <v>29764.5</v>
      </c>
      <c r="X28" s="126">
        <v>482.6</v>
      </c>
      <c r="Y28" s="126">
        <v>11294</v>
      </c>
      <c r="Z28" s="126">
        <v>2796</v>
      </c>
    </row>
    <row r="29" spans="1:26" s="18" customFormat="1" ht="15" customHeight="1" x14ac:dyDescent="0.15">
      <c r="A29" s="128" t="s">
        <v>106</v>
      </c>
      <c r="B29" s="14">
        <v>1099</v>
      </c>
      <c r="C29" s="14">
        <v>53893501</v>
      </c>
      <c r="D29" s="14">
        <v>31123664</v>
      </c>
      <c r="E29" s="14">
        <v>14051338</v>
      </c>
      <c r="F29" s="126">
        <v>1590717.4</v>
      </c>
      <c r="G29" s="126">
        <v>4011937</v>
      </c>
      <c r="H29" s="126">
        <v>20721205</v>
      </c>
      <c r="I29" s="126">
        <v>9309659</v>
      </c>
      <c r="J29" s="126">
        <v>2435406.5</v>
      </c>
      <c r="K29" s="126">
        <v>16909963</v>
      </c>
      <c r="L29" s="126">
        <v>15165570</v>
      </c>
      <c r="M29" s="126">
        <v>4864433.5</v>
      </c>
      <c r="N29" s="126">
        <v>14105551</v>
      </c>
      <c r="O29" s="126">
        <v>5455927</v>
      </c>
      <c r="P29" s="126">
        <v>53502164</v>
      </c>
      <c r="Q29" s="126">
        <v>51755909</v>
      </c>
      <c r="R29" s="126">
        <v>46068353</v>
      </c>
      <c r="S29" s="126">
        <v>499122.3</v>
      </c>
      <c r="T29" s="126">
        <v>842179.8</v>
      </c>
      <c r="U29" s="126">
        <v>212970.5</v>
      </c>
      <c r="V29" s="126">
        <v>3596810.4</v>
      </c>
      <c r="W29" s="126">
        <v>3463458.4</v>
      </c>
      <c r="X29" s="126">
        <v>118341.1</v>
      </c>
      <c r="Y29" s="126">
        <v>2738479.5</v>
      </c>
      <c r="Z29" s="126">
        <v>220928</v>
      </c>
    </row>
    <row r="30" spans="1:26" s="18" customFormat="1" ht="15" customHeight="1" x14ac:dyDescent="0.15">
      <c r="A30" s="128" t="s">
        <v>107</v>
      </c>
      <c r="B30" s="14">
        <v>19</v>
      </c>
      <c r="C30" s="14">
        <v>543282.1</v>
      </c>
      <c r="D30" s="14">
        <v>665287.1</v>
      </c>
      <c r="E30" s="14">
        <v>440021.4</v>
      </c>
      <c r="F30" s="126">
        <v>214565.5</v>
      </c>
      <c r="G30" s="126">
        <v>89891.5</v>
      </c>
      <c r="H30" s="126">
        <v>188877.9</v>
      </c>
      <c r="I30" s="126">
        <v>76899.7</v>
      </c>
      <c r="J30" s="126">
        <v>17950</v>
      </c>
      <c r="K30" s="126">
        <v>277982.7</v>
      </c>
      <c r="L30" s="126">
        <v>242874.2</v>
      </c>
      <c r="M30" s="126">
        <v>94835</v>
      </c>
      <c r="N30" s="126">
        <v>387304.2</v>
      </c>
      <c r="O30" s="126">
        <v>143675</v>
      </c>
      <c r="P30" s="126">
        <v>635581</v>
      </c>
      <c r="Q30" s="126">
        <v>584236.6</v>
      </c>
      <c r="R30" s="126">
        <v>502292.6</v>
      </c>
      <c r="S30" s="126">
        <v>17907</v>
      </c>
      <c r="T30" s="126">
        <v>21587.1</v>
      </c>
      <c r="U30" s="126">
        <v>4044.3</v>
      </c>
      <c r="V30" s="126">
        <v>28807.599999999999</v>
      </c>
      <c r="W30" s="126">
        <v>31488.400000000001</v>
      </c>
      <c r="X30" s="126">
        <v>1355.5</v>
      </c>
      <c r="Y30" s="126">
        <v>30316.2</v>
      </c>
      <c r="Z30" s="126">
        <v>3951</v>
      </c>
    </row>
    <row r="31" spans="1:26" s="18" customFormat="1" ht="15" customHeight="1" x14ac:dyDescent="0.15">
      <c r="A31" s="128" t="s">
        <v>108</v>
      </c>
      <c r="B31" s="14">
        <v>1</v>
      </c>
      <c r="C31" s="14">
        <v>3993.8</v>
      </c>
      <c r="D31" s="14">
        <v>5103</v>
      </c>
      <c r="E31" s="14">
        <v>1725.6</v>
      </c>
      <c r="F31" s="126">
        <v>17.5</v>
      </c>
      <c r="G31" s="126">
        <v>1635.3</v>
      </c>
      <c r="H31" s="126">
        <v>3914</v>
      </c>
      <c r="I31" s="126">
        <v>497.7</v>
      </c>
      <c r="J31" s="126">
        <v>167.6</v>
      </c>
      <c r="K31" s="126">
        <v>123</v>
      </c>
      <c r="L31" s="126">
        <v>123</v>
      </c>
      <c r="M31" s="126">
        <v>62.3</v>
      </c>
      <c r="N31" s="126">
        <v>4980</v>
      </c>
      <c r="O31" s="126">
        <v>1030</v>
      </c>
      <c r="P31" s="126">
        <v>3223.8</v>
      </c>
      <c r="Q31" s="126">
        <v>3223.8</v>
      </c>
      <c r="R31" s="126">
        <v>2400</v>
      </c>
      <c r="S31" s="126">
        <v>130</v>
      </c>
      <c r="T31" s="126">
        <v>131</v>
      </c>
      <c r="U31" s="126">
        <v>9.1</v>
      </c>
      <c r="V31" s="126">
        <v>552.9</v>
      </c>
      <c r="W31" s="126">
        <v>587.9</v>
      </c>
      <c r="X31" s="126">
        <v>0</v>
      </c>
      <c r="Y31" s="126">
        <v>310</v>
      </c>
      <c r="Z31" s="126">
        <v>78</v>
      </c>
    </row>
    <row r="32" spans="1:26" s="18" customFormat="1" ht="15" customHeight="1" x14ac:dyDescent="0.15">
      <c r="A32" s="128" t="s">
        <v>109</v>
      </c>
      <c r="B32" s="14">
        <v>19</v>
      </c>
      <c r="C32" s="14">
        <v>2848340.8</v>
      </c>
      <c r="D32" s="14">
        <v>3562423.6</v>
      </c>
      <c r="E32" s="14">
        <v>1097695</v>
      </c>
      <c r="F32" s="126">
        <v>52972.5</v>
      </c>
      <c r="G32" s="126">
        <v>184511.2</v>
      </c>
      <c r="H32" s="126">
        <v>3143324.1</v>
      </c>
      <c r="I32" s="126">
        <v>1555894.2</v>
      </c>
      <c r="J32" s="126">
        <v>342798.5</v>
      </c>
      <c r="K32" s="126">
        <v>2500403</v>
      </c>
      <c r="L32" s="126">
        <v>1624710.2</v>
      </c>
      <c r="M32" s="126">
        <v>130046.39999999999</v>
      </c>
      <c r="N32" s="126">
        <v>1062020.3</v>
      </c>
      <c r="O32" s="126">
        <v>627728</v>
      </c>
      <c r="P32" s="126">
        <v>2846357.3</v>
      </c>
      <c r="Q32" s="126">
        <v>2778553.8</v>
      </c>
      <c r="R32" s="126">
        <v>2503151.1</v>
      </c>
      <c r="S32" s="126">
        <v>14660.2</v>
      </c>
      <c r="T32" s="126">
        <v>63180.2</v>
      </c>
      <c r="U32" s="126">
        <v>52935.3</v>
      </c>
      <c r="V32" s="126">
        <v>298264</v>
      </c>
      <c r="W32" s="126">
        <v>270296.8</v>
      </c>
      <c r="X32" s="126">
        <v>921.3</v>
      </c>
      <c r="Y32" s="126">
        <v>123751.2</v>
      </c>
      <c r="Z32" s="126">
        <v>14478</v>
      </c>
    </row>
    <row r="33" spans="1:26" s="18" customFormat="1" ht="15" customHeight="1" x14ac:dyDescent="0.15">
      <c r="A33" s="128" t="s">
        <v>110</v>
      </c>
      <c r="B33" s="14">
        <v>13</v>
      </c>
      <c r="C33" s="14">
        <v>771032.3</v>
      </c>
      <c r="D33" s="14">
        <v>1901047.9</v>
      </c>
      <c r="E33" s="14">
        <v>666003.9</v>
      </c>
      <c r="F33" s="126">
        <v>46060.9</v>
      </c>
      <c r="G33" s="126">
        <v>57763.6</v>
      </c>
      <c r="H33" s="126">
        <v>1223212</v>
      </c>
      <c r="I33" s="126">
        <v>449531.1</v>
      </c>
      <c r="J33" s="126">
        <v>62057.9</v>
      </c>
      <c r="K33" s="126">
        <v>1374354.9</v>
      </c>
      <c r="L33" s="126">
        <v>784077.2</v>
      </c>
      <c r="M33" s="126">
        <v>59495.3</v>
      </c>
      <c r="N33" s="126">
        <v>526692.5</v>
      </c>
      <c r="O33" s="126">
        <v>414181.5</v>
      </c>
      <c r="P33" s="126">
        <v>811442.8</v>
      </c>
      <c r="Q33" s="126">
        <v>794338.5</v>
      </c>
      <c r="R33" s="126">
        <v>680083.1</v>
      </c>
      <c r="S33" s="126">
        <v>8536.5</v>
      </c>
      <c r="T33" s="126">
        <v>29345.9</v>
      </c>
      <c r="U33" s="126">
        <v>22964.799999999999</v>
      </c>
      <c r="V33" s="126">
        <v>63607.199999999997</v>
      </c>
      <c r="W33" s="126">
        <v>63476.4</v>
      </c>
      <c r="X33" s="126">
        <v>921.3</v>
      </c>
      <c r="Y33" s="126">
        <v>49494.8</v>
      </c>
      <c r="Z33" s="126">
        <v>5086</v>
      </c>
    </row>
    <row r="34" spans="1:26" s="18" customFormat="1" ht="15" customHeight="1" x14ac:dyDescent="0.15">
      <c r="A34" s="128" t="s">
        <v>111</v>
      </c>
      <c r="B34" s="14">
        <v>1</v>
      </c>
      <c r="C34" s="14">
        <v>1716038.6</v>
      </c>
      <c r="D34" s="14">
        <v>1035777.3</v>
      </c>
      <c r="E34" s="14">
        <v>334167.2</v>
      </c>
      <c r="F34" s="14">
        <v>0</v>
      </c>
      <c r="G34" s="126">
        <v>94126.2</v>
      </c>
      <c r="H34" s="126">
        <v>1566828.5</v>
      </c>
      <c r="I34" s="126">
        <v>985387.6</v>
      </c>
      <c r="J34" s="126">
        <v>254462.6</v>
      </c>
      <c r="K34" s="126">
        <v>865641.2</v>
      </c>
      <c r="L34" s="126">
        <v>725962.3</v>
      </c>
      <c r="M34" s="126">
        <v>44556.2</v>
      </c>
      <c r="N34" s="126">
        <v>170136.1</v>
      </c>
      <c r="O34" s="126">
        <v>42064.2</v>
      </c>
      <c r="P34" s="126">
        <v>1654070.9</v>
      </c>
      <c r="Q34" s="126">
        <v>1608610.9</v>
      </c>
      <c r="R34" s="126">
        <v>1511124.3</v>
      </c>
      <c r="S34" s="126">
        <v>507.4</v>
      </c>
      <c r="T34" s="126">
        <v>26293.9</v>
      </c>
      <c r="U34" s="126">
        <v>27636.400000000001</v>
      </c>
      <c r="V34" s="126">
        <v>189617.2</v>
      </c>
      <c r="W34" s="126">
        <v>189815.3</v>
      </c>
      <c r="X34" s="126">
        <v>0</v>
      </c>
      <c r="Y34" s="126">
        <v>54854</v>
      </c>
      <c r="Z34" s="126">
        <v>7495</v>
      </c>
    </row>
    <row r="35" spans="1:26" s="18" customFormat="1" ht="15" customHeight="1" x14ac:dyDescent="0.15">
      <c r="A35" s="128" t="s">
        <v>112</v>
      </c>
      <c r="B35" s="14">
        <v>5</v>
      </c>
      <c r="C35" s="14">
        <v>361269.9</v>
      </c>
      <c r="D35" s="14">
        <v>625598.4</v>
      </c>
      <c r="E35" s="14">
        <v>97523.9</v>
      </c>
      <c r="F35" s="126">
        <v>6911.6</v>
      </c>
      <c r="G35" s="126">
        <v>32621.4</v>
      </c>
      <c r="H35" s="126">
        <v>353283.5</v>
      </c>
      <c r="I35" s="126">
        <v>120975.5</v>
      </c>
      <c r="J35" s="126">
        <v>26278</v>
      </c>
      <c r="K35" s="126">
        <v>260406.6</v>
      </c>
      <c r="L35" s="126">
        <v>114670.7</v>
      </c>
      <c r="M35" s="126">
        <v>25994.9</v>
      </c>
      <c r="N35" s="126">
        <v>365191.7</v>
      </c>
      <c r="O35" s="126">
        <v>171482.3</v>
      </c>
      <c r="P35" s="126">
        <v>380843.6</v>
      </c>
      <c r="Q35" s="126">
        <v>375604.4</v>
      </c>
      <c r="R35" s="126">
        <v>311943.7</v>
      </c>
      <c r="S35" s="126">
        <v>5616.3</v>
      </c>
      <c r="T35" s="126">
        <v>7540.4</v>
      </c>
      <c r="U35" s="126">
        <v>2334.1</v>
      </c>
      <c r="V35" s="126">
        <v>45039.5</v>
      </c>
      <c r="W35" s="126">
        <v>17005</v>
      </c>
      <c r="X35" s="126">
        <v>0</v>
      </c>
      <c r="Y35" s="126">
        <v>19402</v>
      </c>
      <c r="Z35" s="126">
        <v>1897</v>
      </c>
    </row>
    <row r="36" spans="1:26" s="18" customFormat="1" ht="15" customHeight="1" x14ac:dyDescent="0.15">
      <c r="A36" s="128" t="s">
        <v>113</v>
      </c>
      <c r="B36" s="14">
        <v>0</v>
      </c>
      <c r="C36" s="14">
        <v>0</v>
      </c>
      <c r="D36" s="14">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35">
        <v>0</v>
      </c>
      <c r="X36" s="35">
        <v>0</v>
      </c>
      <c r="Y36" s="35">
        <v>0</v>
      </c>
      <c r="Z36" s="35">
        <v>0</v>
      </c>
    </row>
    <row r="37" spans="1:26" s="18" customFormat="1" ht="15" customHeight="1" x14ac:dyDescent="0.15">
      <c r="A37" s="128" t="s">
        <v>114</v>
      </c>
      <c r="B37" s="14">
        <v>58</v>
      </c>
      <c r="C37" s="14">
        <v>6419439</v>
      </c>
      <c r="D37" s="14">
        <v>6337863</v>
      </c>
      <c r="E37" s="14">
        <v>3170865.9</v>
      </c>
      <c r="F37" s="126">
        <v>271547</v>
      </c>
      <c r="G37" s="126">
        <v>564903.6</v>
      </c>
      <c r="H37" s="126">
        <v>3301916.7</v>
      </c>
      <c r="I37" s="126">
        <v>1911505.5</v>
      </c>
      <c r="J37" s="126">
        <v>363308.5</v>
      </c>
      <c r="K37" s="126">
        <v>2983776.6</v>
      </c>
      <c r="L37" s="126">
        <v>2030567.8</v>
      </c>
      <c r="M37" s="126">
        <v>552530.6</v>
      </c>
      <c r="N37" s="126">
        <v>3069675.5</v>
      </c>
      <c r="O37" s="126">
        <v>860709.8</v>
      </c>
      <c r="P37" s="126">
        <v>6358849</v>
      </c>
      <c r="Q37" s="126">
        <v>5661894</v>
      </c>
      <c r="R37" s="126">
        <v>5724024</v>
      </c>
      <c r="S37" s="126">
        <v>53706.7</v>
      </c>
      <c r="T37" s="126">
        <v>128254.6</v>
      </c>
      <c r="U37" s="126">
        <v>65635</v>
      </c>
      <c r="V37" s="126">
        <v>517449.8</v>
      </c>
      <c r="W37" s="126">
        <v>503630</v>
      </c>
      <c r="X37" s="126">
        <v>54465.8</v>
      </c>
      <c r="Y37" s="126">
        <v>312379.8</v>
      </c>
      <c r="Z37" s="126">
        <v>23585</v>
      </c>
    </row>
    <row r="38" spans="1:26" s="18" customFormat="1" ht="15" customHeight="1" x14ac:dyDescent="0.15">
      <c r="A38" s="128" t="s">
        <v>115</v>
      </c>
      <c r="B38" s="14">
        <v>23</v>
      </c>
      <c r="C38" s="14">
        <v>590804.1</v>
      </c>
      <c r="D38" s="14">
        <v>603860</v>
      </c>
      <c r="E38" s="14">
        <v>403609.4</v>
      </c>
      <c r="F38" s="126">
        <v>69937.5</v>
      </c>
      <c r="G38" s="126">
        <v>53619.8</v>
      </c>
      <c r="H38" s="126">
        <v>313400</v>
      </c>
      <c r="I38" s="126">
        <v>194662.6</v>
      </c>
      <c r="J38" s="126">
        <v>52619.1</v>
      </c>
      <c r="K38" s="126">
        <v>180741.6</v>
      </c>
      <c r="L38" s="126">
        <v>161455.5</v>
      </c>
      <c r="M38" s="126">
        <v>86645.8</v>
      </c>
      <c r="N38" s="126">
        <v>423118.2</v>
      </c>
      <c r="O38" s="126">
        <v>131680.6</v>
      </c>
      <c r="P38" s="126">
        <v>710156.6</v>
      </c>
      <c r="Q38" s="126">
        <v>677768.6</v>
      </c>
      <c r="R38" s="126">
        <v>565826</v>
      </c>
      <c r="S38" s="126">
        <v>26502.3</v>
      </c>
      <c r="T38" s="126">
        <v>26735.3</v>
      </c>
      <c r="U38" s="126">
        <v>378</v>
      </c>
      <c r="V38" s="126">
        <v>66442.7</v>
      </c>
      <c r="W38" s="126">
        <v>67632.5</v>
      </c>
      <c r="X38" s="126">
        <v>1128</v>
      </c>
      <c r="Y38" s="126">
        <v>59678</v>
      </c>
      <c r="Z38" s="126">
        <v>6755</v>
      </c>
    </row>
    <row r="39" spans="1:26" s="18" customFormat="1" ht="15" customHeight="1" x14ac:dyDescent="0.15">
      <c r="A39" s="112" t="s">
        <v>116</v>
      </c>
      <c r="B39" s="14">
        <v>1</v>
      </c>
      <c r="C39" s="14">
        <v>13193.5</v>
      </c>
      <c r="D39" s="14">
        <v>44994.9</v>
      </c>
      <c r="E39" s="14">
        <v>23898.5</v>
      </c>
      <c r="F39" s="126">
        <v>1587.3</v>
      </c>
      <c r="G39" s="126">
        <v>12253</v>
      </c>
      <c r="H39" s="126">
        <v>13956.3</v>
      </c>
      <c r="I39" s="126">
        <v>2857.4</v>
      </c>
      <c r="J39" s="126">
        <v>5</v>
      </c>
      <c r="K39" s="126">
        <v>4883.5</v>
      </c>
      <c r="L39" s="126">
        <v>4883</v>
      </c>
      <c r="M39" s="126">
        <v>4470</v>
      </c>
      <c r="N39" s="126">
        <v>40111.4</v>
      </c>
      <c r="O39" s="126">
        <v>50406.7</v>
      </c>
      <c r="P39" s="126">
        <v>5828.1</v>
      </c>
      <c r="Q39" s="126">
        <v>5828.1</v>
      </c>
      <c r="R39" s="126">
        <v>6913.4</v>
      </c>
      <c r="S39" s="126">
        <v>744.7</v>
      </c>
      <c r="T39" s="126">
        <v>1149.5</v>
      </c>
      <c r="U39" s="126">
        <v>-8</v>
      </c>
      <c r="V39" s="126">
        <v>-2869.2</v>
      </c>
      <c r="W39" s="126">
        <v>-2791.4</v>
      </c>
      <c r="X39" s="126">
        <v>2791.4</v>
      </c>
      <c r="Y39" s="126">
        <v>3884.6</v>
      </c>
      <c r="Z39" s="126">
        <v>182</v>
      </c>
    </row>
    <row r="40" spans="1:26" s="18" customFormat="1" ht="15" customHeight="1" x14ac:dyDescent="0.15">
      <c r="A40" s="128" t="s">
        <v>117</v>
      </c>
      <c r="B40" s="14">
        <v>31</v>
      </c>
      <c r="C40" s="14">
        <v>2156101.6</v>
      </c>
      <c r="D40" s="14">
        <v>2526531</v>
      </c>
      <c r="E40" s="14">
        <v>1527298.5</v>
      </c>
      <c r="F40" s="126">
        <v>183213.8</v>
      </c>
      <c r="G40" s="126">
        <v>226166.7</v>
      </c>
      <c r="H40" s="126">
        <v>1371754.7</v>
      </c>
      <c r="I40" s="126">
        <v>821371.5</v>
      </c>
      <c r="J40" s="126">
        <v>125423.5</v>
      </c>
      <c r="K40" s="126">
        <v>1187317.5</v>
      </c>
      <c r="L40" s="126">
        <v>724742.4</v>
      </c>
      <c r="M40" s="126">
        <v>142203.6</v>
      </c>
      <c r="N40" s="126">
        <v>1054802</v>
      </c>
      <c r="O40" s="126">
        <v>640158.9</v>
      </c>
      <c r="P40" s="126">
        <v>2212069</v>
      </c>
      <c r="Q40" s="126">
        <v>2126406.4</v>
      </c>
      <c r="R40" s="126">
        <v>2017365.1</v>
      </c>
      <c r="S40" s="126">
        <v>17307</v>
      </c>
      <c r="T40" s="126">
        <v>59338.400000000001</v>
      </c>
      <c r="U40" s="126">
        <v>20131.5</v>
      </c>
      <c r="V40" s="126">
        <v>72546</v>
      </c>
      <c r="W40" s="126">
        <v>66689.2</v>
      </c>
      <c r="X40" s="126">
        <v>49984.4</v>
      </c>
      <c r="Y40" s="126">
        <v>105549.5</v>
      </c>
      <c r="Z40" s="126">
        <v>9191</v>
      </c>
    </row>
    <row r="41" spans="1:26" s="40" customFormat="1" ht="15" customHeight="1" x14ac:dyDescent="0.15">
      <c r="A41" s="128" t="s">
        <v>118</v>
      </c>
      <c r="B41" s="14">
        <v>2</v>
      </c>
      <c r="C41" s="14">
        <v>3538763.6</v>
      </c>
      <c r="D41" s="14">
        <v>3060820.2</v>
      </c>
      <c r="E41" s="14">
        <v>1126466.3</v>
      </c>
      <c r="F41" s="126">
        <v>3648.4</v>
      </c>
      <c r="G41" s="126">
        <v>270040</v>
      </c>
      <c r="H41" s="126">
        <v>1571297.6</v>
      </c>
      <c r="I41" s="126">
        <v>871504.3</v>
      </c>
      <c r="J41" s="126">
        <v>183769.2</v>
      </c>
      <c r="K41" s="126">
        <v>1594518.2</v>
      </c>
      <c r="L41" s="126">
        <v>1123641</v>
      </c>
      <c r="M41" s="126">
        <v>306563</v>
      </c>
      <c r="N41" s="126">
        <v>1466302</v>
      </c>
      <c r="O41" s="126">
        <v>32863.599999999999</v>
      </c>
      <c r="P41" s="126">
        <v>3296557</v>
      </c>
      <c r="Q41" s="126">
        <v>2720292.8</v>
      </c>
      <c r="R41" s="126">
        <v>3018421</v>
      </c>
      <c r="S41" s="126">
        <v>3384.4</v>
      </c>
      <c r="T41" s="126">
        <v>39660.6</v>
      </c>
      <c r="U41" s="126">
        <v>45288.7</v>
      </c>
      <c r="V41" s="126">
        <v>369882.4</v>
      </c>
      <c r="W41" s="126">
        <v>360575.2</v>
      </c>
      <c r="X41" s="126">
        <v>562.4</v>
      </c>
      <c r="Y41" s="126">
        <v>138168</v>
      </c>
      <c r="Z41" s="126">
        <v>7059</v>
      </c>
    </row>
    <row r="42" spans="1:26" s="40" customFormat="1" ht="15" customHeight="1" x14ac:dyDescent="0.15">
      <c r="A42" s="128" t="s">
        <v>119</v>
      </c>
      <c r="B42" s="14">
        <v>1</v>
      </c>
      <c r="C42" s="14">
        <v>120575.7</v>
      </c>
      <c r="D42" s="14">
        <v>101657.60000000001</v>
      </c>
      <c r="E42" s="14">
        <v>89593.2</v>
      </c>
      <c r="F42" s="126">
        <v>13160.1</v>
      </c>
      <c r="G42" s="126">
        <v>2824.2</v>
      </c>
      <c r="H42" s="126">
        <v>31508.2</v>
      </c>
      <c r="I42" s="126">
        <v>21109.7</v>
      </c>
      <c r="J42" s="126">
        <v>1491.8</v>
      </c>
      <c r="K42" s="126">
        <v>16315.8</v>
      </c>
      <c r="L42" s="126">
        <v>15845.4</v>
      </c>
      <c r="M42" s="126">
        <v>12649</v>
      </c>
      <c r="N42" s="126">
        <v>85341.8</v>
      </c>
      <c r="O42" s="126">
        <v>5600</v>
      </c>
      <c r="P42" s="126">
        <v>134238.5</v>
      </c>
      <c r="Q42" s="126">
        <v>131597.9</v>
      </c>
      <c r="R42" s="126">
        <v>115498.5</v>
      </c>
      <c r="S42" s="126">
        <v>5768.4</v>
      </c>
      <c r="T42" s="126">
        <v>1370.8</v>
      </c>
      <c r="U42" s="126">
        <v>-155</v>
      </c>
      <c r="V42" s="126">
        <v>11448.3</v>
      </c>
      <c r="W42" s="126">
        <v>11524.5</v>
      </c>
      <c r="X42" s="126">
        <v>0</v>
      </c>
      <c r="Y42" s="126">
        <v>5100</v>
      </c>
      <c r="Z42" s="126">
        <v>398</v>
      </c>
    </row>
    <row r="43" spans="1:26" s="133" customFormat="1" ht="15" customHeight="1" x14ac:dyDescent="0.15">
      <c r="A43" s="134" t="s">
        <v>120</v>
      </c>
      <c r="B43" s="135">
        <v>127</v>
      </c>
      <c r="C43" s="135">
        <v>30597604</v>
      </c>
      <c r="D43" s="14">
        <v>59580043</v>
      </c>
      <c r="E43" s="14">
        <v>16545083</v>
      </c>
      <c r="F43" s="126">
        <v>2616078.4</v>
      </c>
      <c r="G43" s="126">
        <v>3448928.3</v>
      </c>
      <c r="H43" s="126">
        <v>50752090</v>
      </c>
      <c r="I43" s="126">
        <v>21116019</v>
      </c>
      <c r="J43" s="126">
        <v>2485472.5</v>
      </c>
      <c r="K43" s="126">
        <v>38802573</v>
      </c>
      <c r="L43" s="126">
        <v>28888232</v>
      </c>
      <c r="M43" s="126">
        <v>8722583</v>
      </c>
      <c r="N43" s="126">
        <v>19927160</v>
      </c>
      <c r="O43" s="126">
        <v>11074405</v>
      </c>
      <c r="P43" s="126">
        <v>33388634</v>
      </c>
      <c r="Q43" s="126">
        <v>28400532</v>
      </c>
      <c r="R43" s="126">
        <v>29364807</v>
      </c>
      <c r="S43" s="126">
        <v>443629.1</v>
      </c>
      <c r="T43" s="126">
        <v>1108850</v>
      </c>
      <c r="U43" s="126">
        <v>856042</v>
      </c>
      <c r="V43" s="126">
        <v>644103</v>
      </c>
      <c r="W43" s="126">
        <v>704405.1</v>
      </c>
      <c r="X43" s="126">
        <v>335563.7</v>
      </c>
      <c r="Y43" s="126">
        <v>3008557.1</v>
      </c>
      <c r="Z43" s="126">
        <v>189032</v>
      </c>
    </row>
    <row r="44" spans="1:26" s="19" customFormat="1" ht="15" customHeight="1" x14ac:dyDescent="0.15">
      <c r="A44" s="127" t="s">
        <v>121</v>
      </c>
      <c r="B44" s="11"/>
      <c r="C44" s="11"/>
      <c r="D44" s="11"/>
      <c r="E44" s="126"/>
      <c r="F44" s="11"/>
      <c r="G44" s="11"/>
      <c r="H44" s="11"/>
      <c r="I44" s="11"/>
      <c r="J44" s="11"/>
      <c r="K44" s="11"/>
      <c r="L44" s="11"/>
      <c r="M44" s="11"/>
      <c r="N44" s="11"/>
      <c r="O44" s="11"/>
      <c r="P44" s="11"/>
      <c r="Q44" s="11"/>
      <c r="R44" s="11"/>
      <c r="S44" s="11"/>
      <c r="T44" s="11"/>
      <c r="U44" s="11"/>
      <c r="V44" s="11"/>
      <c r="W44" s="11"/>
      <c r="X44" s="11"/>
      <c r="Y44" s="11"/>
      <c r="Z44" s="11"/>
    </row>
    <row r="45" spans="1:26" s="18" customFormat="1" ht="15" customHeight="1" x14ac:dyDescent="0.15">
      <c r="A45" s="112" t="s">
        <v>122</v>
      </c>
      <c r="B45" s="126">
        <v>133</v>
      </c>
      <c r="C45" s="126">
        <v>6352190</v>
      </c>
      <c r="D45" s="126">
        <v>12307780</v>
      </c>
      <c r="E45" s="126">
        <v>3909791.4</v>
      </c>
      <c r="F45" s="126">
        <v>723489.1</v>
      </c>
      <c r="G45" s="126">
        <v>663518</v>
      </c>
      <c r="H45" s="126">
        <v>11291829</v>
      </c>
      <c r="I45" s="126">
        <v>5923264</v>
      </c>
      <c r="J45" s="126">
        <v>441819.2</v>
      </c>
      <c r="K45" s="126">
        <v>8056063</v>
      </c>
      <c r="L45" s="126">
        <v>5662544</v>
      </c>
      <c r="M45" s="126">
        <v>1260118</v>
      </c>
      <c r="N45" s="126">
        <v>3400522.6</v>
      </c>
      <c r="O45" s="126">
        <v>1148789</v>
      </c>
      <c r="P45" s="126">
        <v>7422668</v>
      </c>
      <c r="Q45" s="126">
        <v>7150546</v>
      </c>
      <c r="R45" s="126">
        <v>6178585</v>
      </c>
      <c r="S45" s="126">
        <v>126387.3</v>
      </c>
      <c r="T45" s="126">
        <v>397894.40000000002</v>
      </c>
      <c r="U45" s="126">
        <v>218958.3</v>
      </c>
      <c r="V45" s="126">
        <v>157153</v>
      </c>
      <c r="W45" s="126">
        <v>170851.4</v>
      </c>
      <c r="X45" s="126">
        <v>185670.3</v>
      </c>
      <c r="Y45" s="126">
        <v>1048341.9</v>
      </c>
      <c r="Z45" s="126">
        <v>86508</v>
      </c>
    </row>
    <row r="46" spans="1:26" s="18" customFormat="1" ht="15" customHeight="1" x14ac:dyDescent="0.15">
      <c r="A46" s="112" t="s">
        <v>123</v>
      </c>
      <c r="B46" s="126">
        <v>2</v>
      </c>
      <c r="C46" s="126">
        <v>3028729.3</v>
      </c>
      <c r="D46" s="126">
        <v>5552497</v>
      </c>
      <c r="E46" s="126">
        <v>2142270.1</v>
      </c>
      <c r="F46" s="126">
        <v>409401.8</v>
      </c>
      <c r="G46" s="126">
        <v>229697.8</v>
      </c>
      <c r="H46" s="126">
        <v>3826423.5</v>
      </c>
      <c r="I46" s="126">
        <v>1758568</v>
      </c>
      <c r="J46" s="126">
        <v>129137.4</v>
      </c>
      <c r="K46" s="126">
        <v>3908261.6</v>
      </c>
      <c r="L46" s="126">
        <v>2518422.6</v>
      </c>
      <c r="M46" s="126">
        <v>557659</v>
      </c>
      <c r="N46" s="126">
        <v>1644235.1</v>
      </c>
      <c r="O46" s="126">
        <v>508911.7</v>
      </c>
      <c r="P46" s="126">
        <v>3938087.1</v>
      </c>
      <c r="Q46" s="126">
        <v>3791244.5</v>
      </c>
      <c r="R46" s="126">
        <v>3365239.5</v>
      </c>
      <c r="S46" s="126">
        <v>70064.3</v>
      </c>
      <c r="T46" s="126">
        <v>167818.8</v>
      </c>
      <c r="U46" s="126">
        <v>151013.4</v>
      </c>
      <c r="V46" s="126">
        <v>125776.6</v>
      </c>
      <c r="W46" s="126">
        <v>112872.9</v>
      </c>
      <c r="X46" s="126">
        <v>360.4</v>
      </c>
      <c r="Y46" s="126">
        <v>703801.3</v>
      </c>
      <c r="Z46" s="126">
        <v>51575</v>
      </c>
    </row>
    <row r="47" spans="1:26" s="18" customFormat="1" ht="15" customHeight="1" thickBot="1" x14ac:dyDescent="0.2">
      <c r="A47" s="216" t="s">
        <v>124</v>
      </c>
      <c r="B47" s="177">
        <v>1</v>
      </c>
      <c r="C47" s="177">
        <v>462202.9</v>
      </c>
      <c r="D47" s="177">
        <v>1658235.1</v>
      </c>
      <c r="E47" s="177">
        <v>112508</v>
      </c>
      <c r="F47" s="177">
        <v>29</v>
      </c>
      <c r="G47" s="177">
        <v>36824.9</v>
      </c>
      <c r="H47" s="177">
        <v>5224232.7</v>
      </c>
      <c r="I47" s="177">
        <v>3234462.6</v>
      </c>
      <c r="J47" s="177">
        <v>213918.6</v>
      </c>
      <c r="K47" s="177">
        <v>807927.7</v>
      </c>
      <c r="L47" s="177">
        <v>268223.2</v>
      </c>
      <c r="M47" s="177">
        <v>242345.60000000001</v>
      </c>
      <c r="N47" s="177">
        <v>0</v>
      </c>
      <c r="O47" s="177">
        <v>0</v>
      </c>
      <c r="P47" s="177">
        <v>524117</v>
      </c>
      <c r="Q47" s="177">
        <v>463368.5</v>
      </c>
      <c r="R47" s="177">
        <v>459797.4</v>
      </c>
      <c r="S47" s="177">
        <v>2157</v>
      </c>
      <c r="T47" s="177">
        <v>62183.4</v>
      </c>
      <c r="U47" s="177">
        <v>5383.8</v>
      </c>
      <c r="V47" s="177">
        <v>-186895.1</v>
      </c>
      <c r="W47" s="177">
        <v>-182453</v>
      </c>
      <c r="X47" s="177">
        <v>182453</v>
      </c>
      <c r="Y47" s="177">
        <v>104526.8</v>
      </c>
      <c r="Z47" s="177">
        <v>6312</v>
      </c>
    </row>
    <row r="48" spans="1:26" ht="30.75" customHeight="1" x14ac:dyDescent="0.15">
      <c r="A48" s="21"/>
      <c r="B48" s="266" t="s">
        <v>125</v>
      </c>
      <c r="C48" s="266"/>
      <c r="D48" s="266"/>
      <c r="E48" s="266"/>
      <c r="F48" s="266" t="s">
        <v>126</v>
      </c>
      <c r="G48" s="266"/>
      <c r="H48" s="266"/>
      <c r="I48" s="266"/>
      <c r="J48" s="266"/>
      <c r="K48" s="266" t="s">
        <v>127</v>
      </c>
      <c r="L48" s="266"/>
      <c r="M48" s="266"/>
      <c r="N48" s="266"/>
      <c r="O48" s="266"/>
      <c r="P48" s="266" t="s">
        <v>128</v>
      </c>
      <c r="Q48" s="266"/>
      <c r="R48" s="266"/>
      <c r="S48" s="266"/>
      <c r="T48" s="266"/>
      <c r="U48" s="266" t="s">
        <v>129</v>
      </c>
      <c r="V48" s="266"/>
      <c r="W48" s="266"/>
      <c r="X48" s="266"/>
      <c r="Y48" s="266"/>
      <c r="Z48" s="266"/>
    </row>
    <row r="49" spans="1:26" ht="12" customHeight="1" thickBot="1" x14ac:dyDescent="0.2">
      <c r="C49" s="169" t="str">
        <f>C2</f>
        <v>（2019年）</v>
      </c>
      <c r="D49" s="268" t="s">
        <v>55</v>
      </c>
      <c r="E49" s="268"/>
      <c r="G49" s="169" t="str">
        <f>G2</f>
        <v>（2019年）</v>
      </c>
      <c r="I49" s="268" t="s">
        <v>55</v>
      </c>
      <c r="J49" s="268"/>
      <c r="L49" s="267" t="str">
        <f>L2</f>
        <v>（2019年）</v>
      </c>
      <c r="M49" s="267"/>
      <c r="N49" s="268" t="s">
        <v>55</v>
      </c>
      <c r="O49" s="268"/>
      <c r="Q49" s="267" t="str">
        <f>Q2</f>
        <v>（2019年）</v>
      </c>
      <c r="R49" s="267"/>
      <c r="S49" s="268" t="s">
        <v>55</v>
      </c>
      <c r="T49" s="268"/>
      <c r="V49" s="267" t="str">
        <f>V2</f>
        <v>（2019年）</v>
      </c>
      <c r="W49" s="267"/>
      <c r="Y49" s="268" t="s">
        <v>55</v>
      </c>
      <c r="Z49" s="268"/>
    </row>
    <row r="50" spans="1:26" ht="9.9499999999999993" customHeight="1" x14ac:dyDescent="0.15">
      <c r="A50" s="287" t="s">
        <v>10</v>
      </c>
      <c r="B50" s="293" t="s">
        <v>130</v>
      </c>
      <c r="C50" s="296" t="s">
        <v>131</v>
      </c>
      <c r="D50" s="262" t="s">
        <v>58</v>
      </c>
      <c r="E50" s="50" t="s">
        <v>59</v>
      </c>
      <c r="F50" s="50"/>
      <c r="G50" s="50"/>
      <c r="H50" s="278" t="s">
        <v>60</v>
      </c>
      <c r="I50" s="281" t="s">
        <v>61</v>
      </c>
      <c r="J50" s="55" t="s">
        <v>62</v>
      </c>
      <c r="K50" s="262" t="s">
        <v>63</v>
      </c>
      <c r="L50" s="276" t="s">
        <v>62</v>
      </c>
      <c r="M50" s="264"/>
      <c r="N50" s="262" t="s">
        <v>64</v>
      </c>
      <c r="O50" s="55" t="s">
        <v>62</v>
      </c>
      <c r="P50" s="262" t="s">
        <v>65</v>
      </c>
      <c r="Q50" s="46" t="s">
        <v>62</v>
      </c>
      <c r="R50" s="262" t="s">
        <v>66</v>
      </c>
      <c r="S50" s="264" t="s">
        <v>67</v>
      </c>
      <c r="T50" s="262" t="s">
        <v>68</v>
      </c>
      <c r="U50" s="262" t="s">
        <v>69</v>
      </c>
      <c r="V50" s="264" t="s">
        <v>70</v>
      </c>
      <c r="W50" s="262" t="s">
        <v>71</v>
      </c>
      <c r="X50" s="264" t="s">
        <v>72</v>
      </c>
      <c r="Y50" s="262" t="s">
        <v>73</v>
      </c>
      <c r="Z50" s="269" t="s">
        <v>74</v>
      </c>
    </row>
    <row r="51" spans="1:26" ht="20.100000000000001" customHeight="1" x14ac:dyDescent="0.15">
      <c r="A51" s="288"/>
      <c r="B51" s="294"/>
      <c r="C51" s="297"/>
      <c r="D51" s="263"/>
      <c r="E51" s="277" t="s">
        <v>75</v>
      </c>
      <c r="F51" s="286"/>
      <c r="G51" s="265"/>
      <c r="H51" s="279"/>
      <c r="I51" s="282"/>
      <c r="J51" s="284" t="s">
        <v>76</v>
      </c>
      <c r="K51" s="265"/>
      <c r="L51" s="263" t="s">
        <v>77</v>
      </c>
      <c r="M51" s="47" t="s">
        <v>62</v>
      </c>
      <c r="N51" s="265"/>
      <c r="O51" s="274" t="s">
        <v>78</v>
      </c>
      <c r="P51" s="265"/>
      <c r="Q51" s="275" t="s">
        <v>79</v>
      </c>
      <c r="R51" s="265"/>
      <c r="S51" s="265"/>
      <c r="T51" s="263"/>
      <c r="U51" s="263"/>
      <c r="V51" s="265"/>
      <c r="W51" s="263"/>
      <c r="X51" s="265"/>
      <c r="Y51" s="263"/>
      <c r="Z51" s="272"/>
    </row>
    <row r="52" spans="1:26" s="18" customFormat="1" ht="14.45" customHeight="1" x14ac:dyDescent="0.15">
      <c r="A52" s="289"/>
      <c r="B52" s="295"/>
      <c r="C52" s="297"/>
      <c r="D52" s="263"/>
      <c r="E52" s="273"/>
      <c r="F52" s="44" t="s">
        <v>80</v>
      </c>
      <c r="G52" s="43" t="s">
        <v>81</v>
      </c>
      <c r="H52" s="280"/>
      <c r="I52" s="283"/>
      <c r="J52" s="285"/>
      <c r="K52" s="265"/>
      <c r="L52" s="265"/>
      <c r="M52" s="56" t="s">
        <v>82</v>
      </c>
      <c r="N52" s="265"/>
      <c r="O52" s="274"/>
      <c r="P52" s="265"/>
      <c r="Q52" s="265"/>
      <c r="R52" s="265"/>
      <c r="S52" s="265"/>
      <c r="T52" s="263"/>
      <c r="U52" s="263"/>
      <c r="V52" s="265"/>
      <c r="W52" s="263"/>
      <c r="X52" s="265"/>
      <c r="Y52" s="263"/>
      <c r="Z52" s="273"/>
    </row>
    <row r="53" spans="1:26" s="18" customFormat="1" ht="14.65" customHeight="1" x14ac:dyDescent="0.15">
      <c r="A53" s="112" t="s">
        <v>132</v>
      </c>
      <c r="B53" s="126">
        <v>122</v>
      </c>
      <c r="C53" s="126">
        <v>2763356.8</v>
      </c>
      <c r="D53" s="126">
        <v>4811855.2</v>
      </c>
      <c r="E53" s="126">
        <v>1469395.7</v>
      </c>
      <c r="F53" s="126">
        <v>285447.8</v>
      </c>
      <c r="G53" s="126">
        <v>360606.9</v>
      </c>
      <c r="H53" s="126">
        <v>2098961</v>
      </c>
      <c r="I53" s="126">
        <v>862051.1</v>
      </c>
      <c r="J53" s="126">
        <v>92335.4</v>
      </c>
      <c r="K53" s="126">
        <v>3153066.5</v>
      </c>
      <c r="L53" s="126">
        <v>2818027.5</v>
      </c>
      <c r="M53" s="126">
        <v>447724.7</v>
      </c>
      <c r="N53" s="126">
        <v>1657902.7</v>
      </c>
      <c r="O53" s="126">
        <v>569472.4</v>
      </c>
      <c r="P53" s="126">
        <v>2798545.5</v>
      </c>
      <c r="Q53" s="126">
        <v>2740566.4</v>
      </c>
      <c r="R53" s="126">
        <v>2218303</v>
      </c>
      <c r="S53" s="126">
        <v>45875.9</v>
      </c>
      <c r="T53" s="126">
        <v>138160</v>
      </c>
      <c r="U53" s="126">
        <v>61944.800000000003</v>
      </c>
      <c r="V53" s="126">
        <v>240323.9</v>
      </c>
      <c r="W53" s="126">
        <v>229658.7</v>
      </c>
      <c r="X53" s="126">
        <v>2294.5</v>
      </c>
      <c r="Y53" s="126">
        <v>197816.9</v>
      </c>
      <c r="Z53" s="126">
        <v>22197</v>
      </c>
    </row>
    <row r="54" spans="1:26" s="18" customFormat="1" ht="14.65" customHeight="1" x14ac:dyDescent="0.15">
      <c r="A54" s="112" t="s">
        <v>133</v>
      </c>
      <c r="B54" s="126">
        <v>1</v>
      </c>
      <c r="C54" s="126">
        <v>7271.9</v>
      </c>
      <c r="D54" s="126">
        <v>12847.6</v>
      </c>
      <c r="E54" s="126">
        <v>906</v>
      </c>
      <c r="F54" s="126">
        <v>0</v>
      </c>
      <c r="G54" s="126">
        <v>81</v>
      </c>
      <c r="H54" s="126">
        <v>6655.6</v>
      </c>
      <c r="I54" s="126">
        <v>1879.5</v>
      </c>
      <c r="J54" s="126">
        <v>278.5</v>
      </c>
      <c r="K54" s="126">
        <v>285</v>
      </c>
      <c r="L54" s="126">
        <v>285</v>
      </c>
      <c r="M54" s="126">
        <v>278</v>
      </c>
      <c r="N54" s="126">
        <v>12562.4</v>
      </c>
      <c r="O54" s="126">
        <v>1000</v>
      </c>
      <c r="P54" s="126">
        <v>7271.9</v>
      </c>
      <c r="Q54" s="126">
        <v>7271.9</v>
      </c>
      <c r="R54" s="126">
        <v>2469.6</v>
      </c>
      <c r="S54" s="126">
        <v>0</v>
      </c>
      <c r="T54" s="126">
        <v>650.4</v>
      </c>
      <c r="U54" s="126">
        <v>98.9</v>
      </c>
      <c r="V54" s="126">
        <v>3622.9</v>
      </c>
      <c r="W54" s="126">
        <v>3610.6</v>
      </c>
      <c r="X54" s="126">
        <v>0</v>
      </c>
      <c r="Y54" s="126">
        <v>1829.2</v>
      </c>
      <c r="Z54" s="126">
        <v>236</v>
      </c>
    </row>
    <row r="55" spans="1:26" s="18" customFormat="1" ht="14.65" customHeight="1" x14ac:dyDescent="0.15">
      <c r="A55" s="112" t="s">
        <v>134</v>
      </c>
      <c r="B55" s="126">
        <v>7</v>
      </c>
      <c r="C55" s="126">
        <v>90629.3</v>
      </c>
      <c r="D55" s="126">
        <v>272345</v>
      </c>
      <c r="E55" s="126">
        <v>184711.6</v>
      </c>
      <c r="F55" s="126">
        <v>28610.5</v>
      </c>
      <c r="G55" s="126">
        <v>36307.5</v>
      </c>
      <c r="H55" s="126">
        <v>135556</v>
      </c>
      <c r="I55" s="126">
        <v>66302</v>
      </c>
      <c r="J55" s="126">
        <v>6149.3</v>
      </c>
      <c r="K55" s="126">
        <v>186522.6</v>
      </c>
      <c r="L55" s="126">
        <v>57585.9</v>
      </c>
      <c r="M55" s="126">
        <v>12110</v>
      </c>
      <c r="N55" s="126">
        <v>85822.399999999994</v>
      </c>
      <c r="O55" s="126">
        <v>69405</v>
      </c>
      <c r="P55" s="126">
        <v>154646.39999999999</v>
      </c>
      <c r="Q55" s="126">
        <v>148094.6</v>
      </c>
      <c r="R55" s="126">
        <v>132775</v>
      </c>
      <c r="S55" s="126">
        <v>8290</v>
      </c>
      <c r="T55" s="126">
        <v>29081.8</v>
      </c>
      <c r="U55" s="126">
        <v>517.4</v>
      </c>
      <c r="V55" s="126">
        <v>-25675.599999999999</v>
      </c>
      <c r="W55" s="126">
        <v>7162.2</v>
      </c>
      <c r="X55" s="126">
        <v>562.4</v>
      </c>
      <c r="Y55" s="126">
        <v>40368</v>
      </c>
      <c r="Z55" s="126">
        <v>6188</v>
      </c>
    </row>
    <row r="56" spans="1:26" s="18" customFormat="1" ht="14.65" customHeight="1" x14ac:dyDescent="0.15">
      <c r="A56" s="128" t="s">
        <v>135</v>
      </c>
      <c r="B56" s="126">
        <v>1549</v>
      </c>
      <c r="C56" s="126">
        <v>98932016</v>
      </c>
      <c r="D56" s="126">
        <v>93562439</v>
      </c>
      <c r="E56" s="126">
        <v>36898548</v>
      </c>
      <c r="F56" s="126">
        <v>4894825.5</v>
      </c>
      <c r="G56" s="126">
        <v>9202867</v>
      </c>
      <c r="H56" s="126">
        <v>62336688</v>
      </c>
      <c r="I56" s="126">
        <v>25249526</v>
      </c>
      <c r="J56" s="126">
        <v>5464284</v>
      </c>
      <c r="K56" s="126">
        <v>56209622</v>
      </c>
      <c r="L56" s="126">
        <v>43710105</v>
      </c>
      <c r="M56" s="126">
        <v>13434316</v>
      </c>
      <c r="N56" s="126">
        <v>36905517</v>
      </c>
      <c r="O56" s="126">
        <v>17694261</v>
      </c>
      <c r="P56" s="126">
        <v>100659083</v>
      </c>
      <c r="Q56" s="126">
        <v>96216160</v>
      </c>
      <c r="R56" s="126">
        <v>87168220</v>
      </c>
      <c r="S56" s="126">
        <v>1136309</v>
      </c>
      <c r="T56" s="126">
        <v>2006831.1</v>
      </c>
      <c r="U56" s="126">
        <v>971247.3</v>
      </c>
      <c r="V56" s="126">
        <v>5755272</v>
      </c>
      <c r="W56" s="126">
        <v>5621865</v>
      </c>
      <c r="X56" s="126">
        <v>313315</v>
      </c>
      <c r="Y56" s="126">
        <v>5372996</v>
      </c>
      <c r="Z56" s="126">
        <v>432050</v>
      </c>
    </row>
    <row r="57" spans="1:26" s="18" customFormat="1" ht="14.65" customHeight="1" x14ac:dyDescent="0.15">
      <c r="A57" s="128" t="s">
        <v>136</v>
      </c>
      <c r="B57" s="126">
        <v>130</v>
      </c>
      <c r="C57" s="126">
        <v>1944121.3</v>
      </c>
      <c r="D57" s="126">
        <v>1253026</v>
      </c>
      <c r="E57" s="126">
        <v>773822.5</v>
      </c>
      <c r="F57" s="126">
        <v>139165.4</v>
      </c>
      <c r="G57" s="126">
        <v>328692.3</v>
      </c>
      <c r="H57" s="126">
        <v>511724</v>
      </c>
      <c r="I57" s="126">
        <v>184665.60000000001</v>
      </c>
      <c r="J57" s="126">
        <v>34705.4</v>
      </c>
      <c r="K57" s="126">
        <v>712195.1</v>
      </c>
      <c r="L57" s="126">
        <v>666892.4</v>
      </c>
      <c r="M57" s="126">
        <v>195174.39999999999</v>
      </c>
      <c r="N57" s="126">
        <v>540830.4</v>
      </c>
      <c r="O57" s="126">
        <v>268354</v>
      </c>
      <c r="P57" s="126">
        <v>1882056.6</v>
      </c>
      <c r="Q57" s="126">
        <v>1872258</v>
      </c>
      <c r="R57" s="126">
        <v>1656795.9</v>
      </c>
      <c r="S57" s="126">
        <v>37508</v>
      </c>
      <c r="T57" s="126">
        <v>34362</v>
      </c>
      <c r="U57" s="126">
        <v>9835.1</v>
      </c>
      <c r="V57" s="126">
        <v>110256.7</v>
      </c>
      <c r="W57" s="126">
        <v>107344.1</v>
      </c>
      <c r="X57" s="126">
        <v>7361</v>
      </c>
      <c r="Y57" s="126">
        <v>78657.8</v>
      </c>
      <c r="Z57" s="126">
        <v>12895</v>
      </c>
    </row>
    <row r="58" spans="1:26" s="18" customFormat="1" ht="14.65" customHeight="1" x14ac:dyDescent="0.15">
      <c r="A58" s="128" t="s">
        <v>137</v>
      </c>
      <c r="B58" s="126">
        <v>20</v>
      </c>
      <c r="C58" s="126">
        <v>841265</v>
      </c>
      <c r="D58" s="126">
        <v>485419.6</v>
      </c>
      <c r="E58" s="126">
        <v>319964.2</v>
      </c>
      <c r="F58" s="126">
        <v>82036</v>
      </c>
      <c r="G58" s="126">
        <v>44527.3</v>
      </c>
      <c r="H58" s="126">
        <v>263380.5</v>
      </c>
      <c r="I58" s="126">
        <v>132304</v>
      </c>
      <c r="J58" s="126">
        <v>19417.2</v>
      </c>
      <c r="K58" s="126">
        <v>172176</v>
      </c>
      <c r="L58" s="126">
        <v>145815.6</v>
      </c>
      <c r="M58" s="126">
        <v>76140</v>
      </c>
      <c r="N58" s="126">
        <v>313243.7</v>
      </c>
      <c r="O58" s="126">
        <v>89949</v>
      </c>
      <c r="P58" s="126">
        <v>891528.6</v>
      </c>
      <c r="Q58" s="126">
        <v>859080.2</v>
      </c>
      <c r="R58" s="126">
        <v>746486.3</v>
      </c>
      <c r="S58" s="126">
        <v>36624.6</v>
      </c>
      <c r="T58" s="126">
        <v>15462.8</v>
      </c>
      <c r="U58" s="126">
        <v>1489</v>
      </c>
      <c r="V58" s="126">
        <v>74144.3</v>
      </c>
      <c r="W58" s="126">
        <v>74061.8</v>
      </c>
      <c r="X58" s="126">
        <v>216.6</v>
      </c>
      <c r="Y58" s="126">
        <v>29252.1</v>
      </c>
      <c r="Z58" s="126">
        <v>4524</v>
      </c>
    </row>
    <row r="59" spans="1:26" s="40" customFormat="1" ht="14.65" customHeight="1" x14ac:dyDescent="0.15">
      <c r="A59" s="128" t="s">
        <v>138</v>
      </c>
      <c r="B59" s="126">
        <v>10</v>
      </c>
      <c r="C59" s="126">
        <v>263121.8</v>
      </c>
      <c r="D59" s="126">
        <v>479317.6</v>
      </c>
      <c r="E59" s="126">
        <v>231888.7</v>
      </c>
      <c r="F59" s="126">
        <v>34180.1</v>
      </c>
      <c r="G59" s="126">
        <v>31596.9</v>
      </c>
      <c r="H59" s="126">
        <v>261732.6</v>
      </c>
      <c r="I59" s="126">
        <v>129210.1</v>
      </c>
      <c r="J59" s="126">
        <v>16669.3</v>
      </c>
      <c r="K59" s="126">
        <v>303207.8</v>
      </c>
      <c r="L59" s="126">
        <v>157179</v>
      </c>
      <c r="M59" s="126">
        <v>33438</v>
      </c>
      <c r="N59" s="126">
        <v>176109.6</v>
      </c>
      <c r="O59" s="126">
        <v>140997</v>
      </c>
      <c r="P59" s="126">
        <v>252362.5</v>
      </c>
      <c r="Q59" s="126">
        <v>243566.7</v>
      </c>
      <c r="R59" s="126">
        <v>194742</v>
      </c>
      <c r="S59" s="126">
        <v>10659</v>
      </c>
      <c r="T59" s="126">
        <v>11766.4</v>
      </c>
      <c r="U59" s="126">
        <v>3774</v>
      </c>
      <c r="V59" s="126">
        <v>19190.5</v>
      </c>
      <c r="W59" s="126">
        <v>18821.8</v>
      </c>
      <c r="X59" s="126">
        <v>303.7</v>
      </c>
      <c r="Y59" s="126">
        <v>13218.5</v>
      </c>
      <c r="Z59" s="126">
        <v>2809</v>
      </c>
    </row>
    <row r="60" spans="1:26" s="40" customFormat="1" ht="14.65" customHeight="1" x14ac:dyDescent="0.15">
      <c r="A60" s="128" t="s">
        <v>139</v>
      </c>
      <c r="B60" s="126">
        <v>35</v>
      </c>
      <c r="C60" s="126">
        <v>182620.7</v>
      </c>
      <c r="D60" s="126">
        <v>66732</v>
      </c>
      <c r="E60" s="126">
        <v>39635</v>
      </c>
      <c r="F60" s="126">
        <v>4389</v>
      </c>
      <c r="G60" s="126">
        <v>17439.3</v>
      </c>
      <c r="H60" s="126">
        <v>28896.9</v>
      </c>
      <c r="I60" s="126">
        <v>11548.9</v>
      </c>
      <c r="J60" s="126">
        <v>2771</v>
      </c>
      <c r="K60" s="126">
        <v>56190.6</v>
      </c>
      <c r="L60" s="126">
        <v>47159.8</v>
      </c>
      <c r="M60" s="126">
        <v>-1717.5</v>
      </c>
      <c r="N60" s="126">
        <v>15902.5</v>
      </c>
      <c r="O60" s="126">
        <v>15844.7</v>
      </c>
      <c r="P60" s="126">
        <v>185994.6</v>
      </c>
      <c r="Q60" s="126">
        <v>185596.6</v>
      </c>
      <c r="R60" s="126">
        <v>174425</v>
      </c>
      <c r="S60" s="126">
        <v>1082.7</v>
      </c>
      <c r="T60" s="126">
        <v>1904.1</v>
      </c>
      <c r="U60" s="126">
        <v>1274.5</v>
      </c>
      <c r="V60" s="126">
        <v>4659.5</v>
      </c>
      <c r="W60" s="126">
        <v>1802.6</v>
      </c>
      <c r="X60" s="126">
        <v>2512.9</v>
      </c>
      <c r="Y60" s="126">
        <v>9063</v>
      </c>
      <c r="Z60" s="126">
        <v>2209</v>
      </c>
    </row>
    <row r="61" spans="1:26" s="18" customFormat="1" ht="14.65" customHeight="1" x14ac:dyDescent="0.15">
      <c r="A61" s="128" t="s">
        <v>140</v>
      </c>
      <c r="B61" s="126">
        <v>5</v>
      </c>
      <c r="C61" s="126">
        <v>19526</v>
      </c>
      <c r="D61" s="126">
        <v>11308.9</v>
      </c>
      <c r="E61" s="126">
        <v>10354.5</v>
      </c>
      <c r="F61" s="126">
        <v>2983.7</v>
      </c>
      <c r="G61" s="126">
        <v>4345</v>
      </c>
      <c r="H61" s="126">
        <v>2948</v>
      </c>
      <c r="I61" s="126">
        <v>2139</v>
      </c>
      <c r="J61" s="126">
        <v>267.5</v>
      </c>
      <c r="K61" s="126">
        <v>9657</v>
      </c>
      <c r="L61" s="126">
        <v>9657</v>
      </c>
      <c r="M61" s="126">
        <v>6189.7</v>
      </c>
      <c r="N61" s="126">
        <v>1651.9</v>
      </c>
      <c r="O61" s="126">
        <v>880.9</v>
      </c>
      <c r="P61" s="126">
        <v>21673.200000000001</v>
      </c>
      <c r="Q61" s="126">
        <v>21673.200000000001</v>
      </c>
      <c r="R61" s="126">
        <v>19973.8</v>
      </c>
      <c r="S61" s="126">
        <v>262.5</v>
      </c>
      <c r="T61" s="126">
        <v>867.3</v>
      </c>
      <c r="U61" s="126">
        <v>193.6</v>
      </c>
      <c r="V61" s="126">
        <v>260.7</v>
      </c>
      <c r="W61" s="126">
        <v>262.2</v>
      </c>
      <c r="X61" s="126">
        <v>193.8</v>
      </c>
      <c r="Y61" s="126">
        <v>3156</v>
      </c>
      <c r="Z61" s="126">
        <v>861</v>
      </c>
    </row>
    <row r="62" spans="1:26" s="18" customFormat="1" ht="14.65" customHeight="1" x14ac:dyDescent="0.15">
      <c r="A62" s="128" t="s">
        <v>141</v>
      </c>
      <c r="B62" s="126">
        <v>1</v>
      </c>
      <c r="C62" s="126">
        <v>2782</v>
      </c>
      <c r="D62" s="126">
        <v>685.5</v>
      </c>
      <c r="E62" s="126">
        <v>61</v>
      </c>
      <c r="F62" s="126">
        <v>15.8</v>
      </c>
      <c r="G62" s="126">
        <v>5.8</v>
      </c>
      <c r="H62" s="126">
        <v>492.8</v>
      </c>
      <c r="I62" s="126">
        <v>34.6</v>
      </c>
      <c r="J62" s="126">
        <v>11.1</v>
      </c>
      <c r="K62" s="126">
        <v>13.6</v>
      </c>
      <c r="L62" s="126">
        <v>13.6</v>
      </c>
      <c r="M62" s="126">
        <v>0</v>
      </c>
      <c r="N62" s="126">
        <v>671.9</v>
      </c>
      <c r="O62" s="126">
        <v>500</v>
      </c>
      <c r="P62" s="126">
        <v>2782</v>
      </c>
      <c r="Q62" s="126">
        <v>2782</v>
      </c>
      <c r="R62" s="126">
        <v>2190.4</v>
      </c>
      <c r="S62" s="126">
        <v>192</v>
      </c>
      <c r="T62" s="126">
        <v>157.1</v>
      </c>
      <c r="U62" s="126"/>
      <c r="V62" s="126">
        <v>234.2</v>
      </c>
      <c r="W62" s="126">
        <v>234.2</v>
      </c>
      <c r="X62" s="126">
        <v>0</v>
      </c>
      <c r="Y62" s="126">
        <v>98.2</v>
      </c>
      <c r="Z62" s="126">
        <v>32</v>
      </c>
    </row>
    <row r="63" spans="1:26" s="18" customFormat="1" ht="14.65" customHeight="1" x14ac:dyDescent="0.15">
      <c r="A63" s="128" t="s">
        <v>142</v>
      </c>
      <c r="B63" s="126">
        <v>29</v>
      </c>
      <c r="C63" s="126">
        <v>291567</v>
      </c>
      <c r="D63" s="126">
        <v>193589.7</v>
      </c>
      <c r="E63" s="126">
        <v>107653.4</v>
      </c>
      <c r="F63" s="126">
        <v>6806.8</v>
      </c>
      <c r="G63" s="126">
        <v>41821</v>
      </c>
      <c r="H63" s="126">
        <v>68785.7</v>
      </c>
      <c r="I63" s="126">
        <v>14819.4</v>
      </c>
      <c r="J63" s="126">
        <v>6499.4</v>
      </c>
      <c r="K63" s="126">
        <v>116727.9</v>
      </c>
      <c r="L63" s="126">
        <v>115727.9</v>
      </c>
      <c r="M63" s="126">
        <v>19219.2</v>
      </c>
      <c r="N63" s="126">
        <v>76861.3</v>
      </c>
      <c r="O63" s="126">
        <v>52074.1</v>
      </c>
      <c r="P63" s="126">
        <v>332438.3</v>
      </c>
      <c r="Q63" s="126">
        <v>330345</v>
      </c>
      <c r="R63" s="126">
        <v>313991.2</v>
      </c>
      <c r="S63" s="126">
        <v>2991.3</v>
      </c>
      <c r="T63" s="126">
        <v>9846</v>
      </c>
      <c r="U63" s="126">
        <v>573.6</v>
      </c>
      <c r="V63" s="126">
        <v>-608.5</v>
      </c>
      <c r="W63" s="126">
        <v>2495.6</v>
      </c>
      <c r="X63" s="126">
        <v>2468.6</v>
      </c>
      <c r="Y63" s="126">
        <v>5446.1</v>
      </c>
      <c r="Z63" s="126">
        <v>1023</v>
      </c>
    </row>
    <row r="64" spans="1:26" s="18" customFormat="1" ht="14.65" customHeight="1" x14ac:dyDescent="0.15">
      <c r="A64" s="128" t="s">
        <v>143</v>
      </c>
      <c r="B64" s="126">
        <v>35</v>
      </c>
      <c r="C64" s="126">
        <v>592066</v>
      </c>
      <c r="D64" s="126">
        <v>260041.9</v>
      </c>
      <c r="E64" s="126">
        <v>125626.1</v>
      </c>
      <c r="F64" s="126">
        <v>44811.8</v>
      </c>
      <c r="G64" s="126">
        <v>33269</v>
      </c>
      <c r="H64" s="126">
        <v>95085.1</v>
      </c>
      <c r="I64" s="126">
        <v>31406.3</v>
      </c>
      <c r="J64" s="126">
        <v>7545.8</v>
      </c>
      <c r="K64" s="126">
        <v>135363.9</v>
      </c>
      <c r="L64" s="126">
        <v>130815.5</v>
      </c>
      <c r="M64" s="126">
        <v>38517.4</v>
      </c>
      <c r="N64" s="126">
        <v>124677.7</v>
      </c>
      <c r="O64" s="126">
        <v>69564.7</v>
      </c>
      <c r="P64" s="126">
        <v>436086.6</v>
      </c>
      <c r="Q64" s="126">
        <v>435686.8</v>
      </c>
      <c r="R64" s="126">
        <v>367241.8</v>
      </c>
      <c r="S64" s="126">
        <v>4036.2</v>
      </c>
      <c r="T64" s="126">
        <v>11320</v>
      </c>
      <c r="U64" s="126">
        <v>1323.1</v>
      </c>
      <c r="V64" s="126">
        <v>47637.7</v>
      </c>
      <c r="W64" s="126">
        <v>47873.9</v>
      </c>
      <c r="X64" s="126">
        <v>363.7</v>
      </c>
      <c r="Y64" s="126">
        <v>93090.1</v>
      </c>
      <c r="Z64" s="126">
        <v>5818</v>
      </c>
    </row>
    <row r="65" spans="1:26" s="18" customFormat="1" ht="14.65" customHeight="1" x14ac:dyDescent="0.15">
      <c r="A65" s="128" t="s">
        <v>144</v>
      </c>
      <c r="B65" s="126">
        <v>27</v>
      </c>
      <c r="C65" s="126">
        <v>562414.1</v>
      </c>
      <c r="D65" s="126">
        <v>975420.3</v>
      </c>
      <c r="E65" s="126">
        <v>422593.9</v>
      </c>
      <c r="F65" s="126">
        <v>20308.2</v>
      </c>
      <c r="G65" s="126">
        <v>50241.5</v>
      </c>
      <c r="H65" s="126">
        <v>448715.6</v>
      </c>
      <c r="I65" s="126">
        <v>154849.5</v>
      </c>
      <c r="J65" s="126">
        <v>15524.4</v>
      </c>
      <c r="K65" s="126">
        <v>662161</v>
      </c>
      <c r="L65" s="126">
        <v>325486.5</v>
      </c>
      <c r="M65" s="126">
        <v>67728</v>
      </c>
      <c r="N65" s="126">
        <v>313258.7</v>
      </c>
      <c r="O65" s="126">
        <v>217621.5</v>
      </c>
      <c r="P65" s="126">
        <v>604503.9</v>
      </c>
      <c r="Q65" s="126">
        <v>598300</v>
      </c>
      <c r="R65" s="126">
        <v>544681.1</v>
      </c>
      <c r="S65" s="126">
        <v>7844.2</v>
      </c>
      <c r="T65" s="126">
        <v>14392</v>
      </c>
      <c r="U65" s="126">
        <v>2297</v>
      </c>
      <c r="V65" s="126">
        <v>25598.400000000001</v>
      </c>
      <c r="W65" s="126">
        <v>26003.5</v>
      </c>
      <c r="X65" s="126">
        <v>150</v>
      </c>
      <c r="Y65" s="126">
        <v>48690.3</v>
      </c>
      <c r="Z65" s="126">
        <v>5043</v>
      </c>
    </row>
    <row r="66" spans="1:26" s="18" customFormat="1" ht="14.65" customHeight="1" x14ac:dyDescent="0.15">
      <c r="A66" s="128" t="s">
        <v>145</v>
      </c>
      <c r="B66" s="126">
        <v>16</v>
      </c>
      <c r="C66" s="126">
        <v>153462</v>
      </c>
      <c r="D66" s="126">
        <v>178706.3</v>
      </c>
      <c r="E66" s="126">
        <v>91887.9</v>
      </c>
      <c r="F66" s="126">
        <v>32573.599999999999</v>
      </c>
      <c r="G66" s="126">
        <v>15331.4</v>
      </c>
      <c r="H66" s="126">
        <v>101559.6</v>
      </c>
      <c r="I66" s="126">
        <v>55956.3</v>
      </c>
      <c r="J66" s="126">
        <v>10343.1</v>
      </c>
      <c r="K66" s="126">
        <v>108731.2</v>
      </c>
      <c r="L66" s="126">
        <v>107684.6</v>
      </c>
      <c r="M66" s="126">
        <v>17776.5</v>
      </c>
      <c r="N66" s="126">
        <v>69975</v>
      </c>
      <c r="O66" s="126">
        <v>46991.8</v>
      </c>
      <c r="P66" s="126">
        <v>154397</v>
      </c>
      <c r="Q66" s="126">
        <v>146627</v>
      </c>
      <c r="R66" s="126">
        <v>131344.6</v>
      </c>
      <c r="S66" s="126">
        <v>6166.8</v>
      </c>
      <c r="T66" s="126">
        <v>11783.8</v>
      </c>
      <c r="U66" s="126">
        <v>743.1</v>
      </c>
      <c r="V66" s="126">
        <v>-2526.1</v>
      </c>
      <c r="W66" s="126">
        <v>-3792.6</v>
      </c>
      <c r="X66" s="126">
        <v>8028.5</v>
      </c>
      <c r="Y66" s="126">
        <v>20688.5</v>
      </c>
      <c r="Z66" s="126">
        <v>2869</v>
      </c>
    </row>
    <row r="67" spans="1:26" s="18" customFormat="1" ht="14.65" customHeight="1" x14ac:dyDescent="0.15">
      <c r="A67" s="128" t="s">
        <v>146</v>
      </c>
      <c r="B67" s="126">
        <v>5</v>
      </c>
      <c r="C67" s="126">
        <v>17916</v>
      </c>
      <c r="D67" s="126">
        <v>26080.9</v>
      </c>
      <c r="E67" s="126">
        <v>11344.4</v>
      </c>
      <c r="F67" s="126">
        <v>3031.2</v>
      </c>
      <c r="G67" s="126">
        <v>3192.5</v>
      </c>
      <c r="H67" s="126">
        <v>4956</v>
      </c>
      <c r="I67" s="126">
        <v>751.1</v>
      </c>
      <c r="J67" s="126">
        <v>360.3</v>
      </c>
      <c r="K67" s="126">
        <v>5972.5</v>
      </c>
      <c r="L67" s="126">
        <v>5705.4</v>
      </c>
      <c r="M67" s="126">
        <v>1570.5</v>
      </c>
      <c r="N67" s="126">
        <v>20108.3</v>
      </c>
      <c r="O67" s="126">
        <v>19688.3</v>
      </c>
      <c r="P67" s="126">
        <v>17019</v>
      </c>
      <c r="Q67" s="126">
        <v>17019</v>
      </c>
      <c r="R67" s="126">
        <v>15505.9</v>
      </c>
      <c r="S67" s="126">
        <v>184.5</v>
      </c>
      <c r="T67" s="126">
        <v>1042</v>
      </c>
      <c r="U67" s="126">
        <v>70</v>
      </c>
      <c r="V67" s="126">
        <v>-187.4</v>
      </c>
      <c r="W67" s="126">
        <v>532</v>
      </c>
      <c r="X67" s="126">
        <v>0</v>
      </c>
      <c r="Y67" s="126">
        <v>2860.5</v>
      </c>
      <c r="Z67" s="126">
        <v>354</v>
      </c>
    </row>
    <row r="68" spans="1:26" s="18" customFormat="1" ht="14.65" customHeight="1" x14ac:dyDescent="0.15">
      <c r="A68" s="128" t="s">
        <v>147</v>
      </c>
      <c r="B68" s="126">
        <v>28</v>
      </c>
      <c r="C68" s="126">
        <v>3629131.4</v>
      </c>
      <c r="D68" s="126">
        <v>2846684.2</v>
      </c>
      <c r="E68" s="126">
        <v>1457194.8</v>
      </c>
      <c r="F68" s="126">
        <v>93241.9</v>
      </c>
      <c r="G68" s="126">
        <v>321484.3</v>
      </c>
      <c r="H68" s="126">
        <v>1936811.1</v>
      </c>
      <c r="I68" s="126">
        <v>981242.2</v>
      </c>
      <c r="J68" s="126">
        <v>356560.6</v>
      </c>
      <c r="K68" s="126">
        <v>2281736.4</v>
      </c>
      <c r="L68" s="126">
        <v>2024101.4</v>
      </c>
      <c r="M68" s="126">
        <v>426820.3</v>
      </c>
      <c r="N68" s="126">
        <v>564948</v>
      </c>
      <c r="O68" s="126">
        <v>590438.5</v>
      </c>
      <c r="P68" s="126">
        <v>3689598</v>
      </c>
      <c r="Q68" s="126">
        <v>3634219.1</v>
      </c>
      <c r="R68" s="126">
        <v>3385221.2</v>
      </c>
      <c r="S68" s="126">
        <v>56626</v>
      </c>
      <c r="T68" s="126">
        <v>78634.7</v>
      </c>
      <c r="U68" s="126">
        <v>48409.5</v>
      </c>
      <c r="V68" s="126">
        <v>108568.5</v>
      </c>
      <c r="W68" s="126">
        <v>107505.3</v>
      </c>
      <c r="X68" s="126">
        <v>10710.5</v>
      </c>
      <c r="Y68" s="126">
        <v>134634</v>
      </c>
      <c r="Z68" s="126">
        <v>10955</v>
      </c>
    </row>
    <row r="69" spans="1:26" s="18" customFormat="1" ht="14.65" customHeight="1" x14ac:dyDescent="0.15">
      <c r="A69" s="128" t="s">
        <v>148</v>
      </c>
      <c r="B69" s="126">
        <v>81</v>
      </c>
      <c r="C69" s="126">
        <v>1858891</v>
      </c>
      <c r="D69" s="126">
        <v>2776734.9</v>
      </c>
      <c r="E69" s="126">
        <v>1293714</v>
      </c>
      <c r="F69" s="126">
        <v>208971.1</v>
      </c>
      <c r="G69" s="126">
        <v>170812.1</v>
      </c>
      <c r="H69" s="126">
        <v>1452819.4</v>
      </c>
      <c r="I69" s="126">
        <v>603876.9</v>
      </c>
      <c r="J69" s="126">
        <v>108305.4</v>
      </c>
      <c r="K69" s="126">
        <v>1570803.5</v>
      </c>
      <c r="L69" s="126">
        <v>1296175.5</v>
      </c>
      <c r="M69" s="126">
        <v>251339.4</v>
      </c>
      <c r="N69" s="126">
        <v>1205931</v>
      </c>
      <c r="O69" s="126">
        <v>493385.2</v>
      </c>
      <c r="P69" s="126">
        <v>1834512.8</v>
      </c>
      <c r="Q69" s="126">
        <v>1773414.7</v>
      </c>
      <c r="R69" s="126">
        <v>1510289.6</v>
      </c>
      <c r="S69" s="126">
        <v>62488.9</v>
      </c>
      <c r="T69" s="126">
        <v>65502.5</v>
      </c>
      <c r="U69" s="126">
        <v>48334.7</v>
      </c>
      <c r="V69" s="126">
        <v>98452.1</v>
      </c>
      <c r="W69" s="126">
        <v>72824</v>
      </c>
      <c r="X69" s="126">
        <v>47509.4</v>
      </c>
      <c r="Y69" s="126">
        <v>90915.8</v>
      </c>
      <c r="Z69" s="126">
        <v>9825</v>
      </c>
    </row>
    <row r="70" spans="1:26" s="18" customFormat="1" ht="14.65" customHeight="1" x14ac:dyDescent="0.15">
      <c r="A70" s="128" t="s">
        <v>149</v>
      </c>
      <c r="B70" s="126">
        <v>9</v>
      </c>
      <c r="C70" s="126">
        <v>121284.9</v>
      </c>
      <c r="D70" s="126">
        <v>206890.9</v>
      </c>
      <c r="E70" s="126">
        <v>115307.7</v>
      </c>
      <c r="F70" s="126">
        <v>32697.599999999999</v>
      </c>
      <c r="G70" s="126">
        <v>43617</v>
      </c>
      <c r="H70" s="126">
        <v>125898.4</v>
      </c>
      <c r="I70" s="126">
        <v>49322.2</v>
      </c>
      <c r="J70" s="126">
        <v>5575</v>
      </c>
      <c r="K70" s="126">
        <v>107297.5</v>
      </c>
      <c r="L70" s="126">
        <v>102653.3</v>
      </c>
      <c r="M70" s="126">
        <v>42845.1</v>
      </c>
      <c r="N70" s="126">
        <v>99593</v>
      </c>
      <c r="O70" s="126">
        <v>95455.4</v>
      </c>
      <c r="P70" s="126">
        <v>115013</v>
      </c>
      <c r="Q70" s="126">
        <v>114160.2</v>
      </c>
      <c r="R70" s="126">
        <v>77376.3</v>
      </c>
      <c r="S70" s="126">
        <v>15816</v>
      </c>
      <c r="T70" s="126">
        <v>8639</v>
      </c>
      <c r="U70" s="126">
        <v>1680.5</v>
      </c>
      <c r="V70" s="126">
        <v>8105.3</v>
      </c>
      <c r="W70" s="126">
        <v>10202</v>
      </c>
      <c r="X70" s="126">
        <v>2051.4</v>
      </c>
      <c r="Y70" s="126">
        <v>17572.2</v>
      </c>
      <c r="Z70" s="126">
        <v>2191</v>
      </c>
    </row>
    <row r="71" spans="1:26" s="18" customFormat="1" ht="14.65" customHeight="1" x14ac:dyDescent="0.15">
      <c r="A71" s="128" t="s">
        <v>150</v>
      </c>
      <c r="B71" s="126">
        <v>3</v>
      </c>
      <c r="C71" s="126">
        <v>2011065.4</v>
      </c>
      <c r="D71" s="126">
        <v>2238457</v>
      </c>
      <c r="E71" s="126">
        <v>654652</v>
      </c>
      <c r="F71" s="126">
        <v>33490.6</v>
      </c>
      <c r="G71" s="126">
        <v>149389.1</v>
      </c>
      <c r="H71" s="126">
        <v>2078694.2</v>
      </c>
      <c r="I71" s="126">
        <v>711494.8</v>
      </c>
      <c r="J71" s="126">
        <v>130728.6</v>
      </c>
      <c r="K71" s="126">
        <v>1157667</v>
      </c>
      <c r="L71" s="126">
        <v>399291.5</v>
      </c>
      <c r="M71" s="126">
        <v>208963.7</v>
      </c>
      <c r="N71" s="126">
        <v>1080790.7</v>
      </c>
      <c r="O71" s="126">
        <v>243675.2</v>
      </c>
      <c r="P71" s="126">
        <v>1793062.7</v>
      </c>
      <c r="Q71" s="126">
        <v>1763199.9</v>
      </c>
      <c r="R71" s="126">
        <v>1456296.9</v>
      </c>
      <c r="S71" s="126">
        <v>59555.199999999997</v>
      </c>
      <c r="T71" s="126">
        <v>127584</v>
      </c>
      <c r="U71" s="126">
        <v>26783.4</v>
      </c>
      <c r="V71" s="126">
        <v>89103.9</v>
      </c>
      <c r="W71" s="126">
        <v>90631.8</v>
      </c>
      <c r="X71" s="126">
        <v>0</v>
      </c>
      <c r="Y71" s="126">
        <v>272754</v>
      </c>
      <c r="Z71" s="126">
        <v>18771</v>
      </c>
    </row>
    <row r="72" spans="1:26" s="18" customFormat="1" ht="14.65" customHeight="1" x14ac:dyDescent="0.15">
      <c r="A72" s="128" t="s">
        <v>151</v>
      </c>
      <c r="B72" s="126">
        <v>55</v>
      </c>
      <c r="C72" s="126">
        <v>501735.5</v>
      </c>
      <c r="D72" s="126">
        <v>498040.5</v>
      </c>
      <c r="E72" s="126">
        <v>324475</v>
      </c>
      <c r="F72" s="126">
        <v>142917.4</v>
      </c>
      <c r="G72" s="126">
        <v>81265</v>
      </c>
      <c r="H72" s="126">
        <v>235346.5</v>
      </c>
      <c r="I72" s="126">
        <v>108171.2</v>
      </c>
      <c r="J72" s="126">
        <v>34742</v>
      </c>
      <c r="K72" s="126">
        <v>213388</v>
      </c>
      <c r="L72" s="126">
        <v>190477.6</v>
      </c>
      <c r="M72" s="126">
        <v>70862</v>
      </c>
      <c r="N72" s="126">
        <v>284652.3</v>
      </c>
      <c r="O72" s="126">
        <v>161609</v>
      </c>
      <c r="P72" s="126">
        <v>528220</v>
      </c>
      <c r="Q72" s="126">
        <v>526529</v>
      </c>
      <c r="R72" s="126">
        <v>456702.5</v>
      </c>
      <c r="S72" s="126">
        <v>12952.6</v>
      </c>
      <c r="T72" s="126">
        <v>17577.5</v>
      </c>
      <c r="U72" s="126">
        <v>3410.9</v>
      </c>
      <c r="V72" s="126">
        <v>27940.3</v>
      </c>
      <c r="W72" s="126">
        <v>28865.9</v>
      </c>
      <c r="X72" s="126">
        <v>1871.8</v>
      </c>
      <c r="Y72" s="126">
        <v>49192.7</v>
      </c>
      <c r="Z72" s="126">
        <v>7787</v>
      </c>
    </row>
    <row r="73" spans="1:26" s="18" customFormat="1" ht="14.65" customHeight="1" x14ac:dyDescent="0.15">
      <c r="A73" s="128" t="s">
        <v>152</v>
      </c>
      <c r="B73" s="126">
        <v>236</v>
      </c>
      <c r="C73" s="126">
        <v>3439027.4</v>
      </c>
      <c r="D73" s="126">
        <v>3954240.2</v>
      </c>
      <c r="E73" s="126">
        <v>2225879.1</v>
      </c>
      <c r="F73" s="126">
        <v>721304</v>
      </c>
      <c r="G73" s="126">
        <v>464253.1</v>
      </c>
      <c r="H73" s="126">
        <v>2681488</v>
      </c>
      <c r="I73" s="126">
        <v>1324116</v>
      </c>
      <c r="J73" s="126">
        <v>180512.3</v>
      </c>
      <c r="K73" s="126">
        <v>2227886</v>
      </c>
      <c r="L73" s="126">
        <v>2063151.2</v>
      </c>
      <c r="M73" s="126">
        <v>632630.1</v>
      </c>
      <c r="N73" s="126">
        <v>1725787.2</v>
      </c>
      <c r="O73" s="126">
        <v>1169676</v>
      </c>
      <c r="P73" s="126">
        <v>3754456.6</v>
      </c>
      <c r="Q73" s="126">
        <v>3706835.9</v>
      </c>
      <c r="R73" s="126">
        <v>3026696.1</v>
      </c>
      <c r="S73" s="126">
        <v>146225</v>
      </c>
      <c r="T73" s="126">
        <v>186160.3</v>
      </c>
      <c r="U73" s="126">
        <v>44424.9</v>
      </c>
      <c r="V73" s="126">
        <v>265265</v>
      </c>
      <c r="W73" s="126">
        <v>275331.7</v>
      </c>
      <c r="X73" s="126">
        <v>16957.3</v>
      </c>
      <c r="Y73" s="126">
        <v>317235.3</v>
      </c>
      <c r="Z73" s="126">
        <v>49123</v>
      </c>
    </row>
    <row r="74" spans="1:26" s="18" customFormat="1" ht="14.65" customHeight="1" x14ac:dyDescent="0.15">
      <c r="A74" s="128" t="s">
        <v>153</v>
      </c>
      <c r="B74" s="126">
        <v>51</v>
      </c>
      <c r="C74" s="126">
        <v>1176000.3</v>
      </c>
      <c r="D74" s="126">
        <v>1465560.7</v>
      </c>
      <c r="E74" s="126">
        <v>699991.1</v>
      </c>
      <c r="F74" s="126">
        <v>128108.3</v>
      </c>
      <c r="G74" s="126">
        <v>115365.7</v>
      </c>
      <c r="H74" s="126">
        <v>1420776.6</v>
      </c>
      <c r="I74" s="126">
        <v>772194.2</v>
      </c>
      <c r="J74" s="126">
        <v>86716.1</v>
      </c>
      <c r="K74" s="126">
        <v>869325.6</v>
      </c>
      <c r="L74" s="126">
        <v>842455</v>
      </c>
      <c r="M74" s="126">
        <v>206437.3</v>
      </c>
      <c r="N74" s="126">
        <v>596234.6</v>
      </c>
      <c r="O74" s="126">
        <v>570940.9</v>
      </c>
      <c r="P74" s="126">
        <v>1208282.3</v>
      </c>
      <c r="Q74" s="126">
        <v>1198776.5</v>
      </c>
      <c r="R74" s="126">
        <v>966304.2</v>
      </c>
      <c r="S74" s="126">
        <v>22028</v>
      </c>
      <c r="T74" s="126">
        <v>77846.2</v>
      </c>
      <c r="U74" s="126">
        <v>18950.2</v>
      </c>
      <c r="V74" s="126">
        <v>94524.800000000003</v>
      </c>
      <c r="W74" s="126">
        <v>100359.3</v>
      </c>
      <c r="X74" s="126">
        <v>605.4</v>
      </c>
      <c r="Y74" s="126">
        <v>51554.5</v>
      </c>
      <c r="Z74" s="126">
        <v>10471</v>
      </c>
    </row>
    <row r="75" spans="1:26" s="18" customFormat="1" ht="14.65" customHeight="1" x14ac:dyDescent="0.15">
      <c r="A75" s="128" t="s">
        <v>154</v>
      </c>
      <c r="B75" s="126">
        <v>25</v>
      </c>
      <c r="C75" s="126">
        <v>525498</v>
      </c>
      <c r="D75" s="126">
        <v>896551.1</v>
      </c>
      <c r="E75" s="126">
        <v>566335.9</v>
      </c>
      <c r="F75" s="126">
        <v>125975.5</v>
      </c>
      <c r="G75" s="126">
        <v>148641.1</v>
      </c>
      <c r="H75" s="126">
        <v>412058.1</v>
      </c>
      <c r="I75" s="126">
        <v>168353</v>
      </c>
      <c r="J75" s="126">
        <v>16864.5</v>
      </c>
      <c r="K75" s="126">
        <v>405150</v>
      </c>
      <c r="L75" s="126">
        <v>369193.5</v>
      </c>
      <c r="M75" s="126">
        <v>101791.7</v>
      </c>
      <c r="N75" s="126">
        <v>491400.6</v>
      </c>
      <c r="O75" s="126">
        <v>140322</v>
      </c>
      <c r="P75" s="126">
        <v>680284.5</v>
      </c>
      <c r="Q75" s="126">
        <v>675808.6</v>
      </c>
      <c r="R75" s="126">
        <v>475149.4</v>
      </c>
      <c r="S75" s="126">
        <v>56877.1</v>
      </c>
      <c r="T75" s="126">
        <v>47217.4</v>
      </c>
      <c r="U75" s="126">
        <v>5170.3</v>
      </c>
      <c r="V75" s="126">
        <v>71233</v>
      </c>
      <c r="W75" s="126">
        <v>72078</v>
      </c>
      <c r="X75" s="126">
        <v>6495.4</v>
      </c>
      <c r="Y75" s="126">
        <v>140101.5</v>
      </c>
      <c r="Z75" s="126">
        <v>22869</v>
      </c>
    </row>
    <row r="76" spans="1:26" s="18" customFormat="1" ht="14.65" customHeight="1" x14ac:dyDescent="0.15">
      <c r="A76" s="128" t="s">
        <v>155</v>
      </c>
      <c r="B76" s="126">
        <v>121</v>
      </c>
      <c r="C76" s="126">
        <v>64072370</v>
      </c>
      <c r="D76" s="126">
        <v>61752875</v>
      </c>
      <c r="E76" s="126">
        <v>19849082</v>
      </c>
      <c r="F76" s="126">
        <v>986614.6</v>
      </c>
      <c r="G76" s="126">
        <v>4878526.7</v>
      </c>
      <c r="H76" s="126">
        <v>44724717</v>
      </c>
      <c r="I76" s="126">
        <v>17711443</v>
      </c>
      <c r="J76" s="126">
        <v>3668152</v>
      </c>
      <c r="K76" s="126">
        <v>36837463</v>
      </c>
      <c r="L76" s="126">
        <v>27632405</v>
      </c>
      <c r="M76" s="126">
        <v>8625837</v>
      </c>
      <c r="N76" s="126">
        <v>24509668</v>
      </c>
      <c r="O76" s="126">
        <v>10187738</v>
      </c>
      <c r="P76" s="126">
        <v>65927315</v>
      </c>
      <c r="Q76" s="126">
        <v>62374753</v>
      </c>
      <c r="R76" s="126">
        <v>57466314</v>
      </c>
      <c r="S76" s="126">
        <v>416608.3</v>
      </c>
      <c r="T76" s="126">
        <v>967700.3</v>
      </c>
      <c r="U76" s="126">
        <v>616953.59999999998</v>
      </c>
      <c r="V76" s="126">
        <v>4133250.2</v>
      </c>
      <c r="W76" s="126">
        <v>4025678.7</v>
      </c>
      <c r="X76" s="126">
        <v>17905</v>
      </c>
      <c r="Y76" s="126">
        <v>3099144.2</v>
      </c>
      <c r="Z76" s="126">
        <v>185699</v>
      </c>
    </row>
    <row r="77" spans="1:26" s="18" customFormat="1" ht="14.65" customHeight="1" x14ac:dyDescent="0.15">
      <c r="A77" s="173" t="s">
        <v>478</v>
      </c>
      <c r="B77" s="126">
        <v>0</v>
      </c>
      <c r="C77" s="126">
        <v>0</v>
      </c>
      <c r="D77" s="126">
        <v>0</v>
      </c>
      <c r="E77" s="126">
        <v>0</v>
      </c>
      <c r="F77" s="126">
        <v>0</v>
      </c>
      <c r="G77" s="126">
        <v>0</v>
      </c>
      <c r="H77" s="126">
        <v>0</v>
      </c>
      <c r="I77" s="126">
        <v>0</v>
      </c>
      <c r="J77" s="126">
        <v>0</v>
      </c>
      <c r="K77" s="126">
        <v>0</v>
      </c>
      <c r="L77" s="126">
        <v>0</v>
      </c>
      <c r="M77" s="126">
        <v>0</v>
      </c>
      <c r="N77" s="126">
        <v>0</v>
      </c>
      <c r="O77" s="126">
        <v>0</v>
      </c>
      <c r="P77" s="126">
        <v>0</v>
      </c>
      <c r="Q77" s="126">
        <v>0</v>
      </c>
      <c r="R77" s="126">
        <v>0</v>
      </c>
      <c r="S77" s="126">
        <v>0</v>
      </c>
      <c r="T77" s="126">
        <v>0</v>
      </c>
      <c r="U77" s="126">
        <v>0</v>
      </c>
      <c r="V77" s="126">
        <v>0</v>
      </c>
      <c r="W77" s="126">
        <v>0</v>
      </c>
      <c r="X77" s="126">
        <v>0</v>
      </c>
      <c r="Y77" s="126">
        <v>0</v>
      </c>
      <c r="Z77" s="126">
        <v>0</v>
      </c>
    </row>
    <row r="78" spans="1:26" s="18" customFormat="1" ht="14.65" customHeight="1" x14ac:dyDescent="0.15">
      <c r="A78" s="128" t="s">
        <v>479</v>
      </c>
      <c r="B78" s="126">
        <v>13</v>
      </c>
      <c r="C78" s="126">
        <v>19439906</v>
      </c>
      <c r="D78" s="126">
        <v>23633758</v>
      </c>
      <c r="E78" s="126">
        <v>6885949</v>
      </c>
      <c r="F78" s="126">
        <v>441708.3</v>
      </c>
      <c r="G78" s="126">
        <v>1835072.9</v>
      </c>
      <c r="H78" s="126">
        <v>18109979</v>
      </c>
      <c r="I78" s="126">
        <v>6023640</v>
      </c>
      <c r="J78" s="126">
        <v>1225145.2</v>
      </c>
      <c r="K78" s="126">
        <v>14440964</v>
      </c>
      <c r="L78" s="126">
        <v>12741458</v>
      </c>
      <c r="M78" s="126">
        <v>3855594.5</v>
      </c>
      <c r="N78" s="126">
        <v>9192794</v>
      </c>
      <c r="O78" s="126">
        <v>1419715.1</v>
      </c>
      <c r="P78" s="126">
        <v>21281085</v>
      </c>
      <c r="Q78" s="126">
        <v>20116028</v>
      </c>
      <c r="R78" s="126">
        <v>18358745</v>
      </c>
      <c r="S78" s="126">
        <v>151323.4</v>
      </c>
      <c r="T78" s="126">
        <v>398045.7</v>
      </c>
      <c r="U78" s="126">
        <v>304090</v>
      </c>
      <c r="V78" s="126">
        <v>1437997.7</v>
      </c>
      <c r="W78" s="126">
        <v>1437365.3</v>
      </c>
      <c r="X78" s="126">
        <v>0</v>
      </c>
      <c r="Y78" s="126">
        <v>1170889</v>
      </c>
      <c r="Z78" s="126">
        <v>59803</v>
      </c>
    </row>
    <row r="79" spans="1:26" s="18" customFormat="1" ht="14.65" customHeight="1" x14ac:dyDescent="0.15">
      <c r="A79" s="128" t="s">
        <v>156</v>
      </c>
      <c r="B79" s="126">
        <v>107</v>
      </c>
      <c r="C79" s="126">
        <v>44516088</v>
      </c>
      <c r="D79" s="126">
        <v>38105097</v>
      </c>
      <c r="E79" s="126">
        <v>12957892</v>
      </c>
      <c r="F79" s="126">
        <v>543775</v>
      </c>
      <c r="G79" s="126">
        <v>3039344.3</v>
      </c>
      <c r="H79" s="126">
        <v>26477053</v>
      </c>
      <c r="I79" s="126">
        <v>11558417</v>
      </c>
      <c r="J79" s="126">
        <v>2426504.5</v>
      </c>
      <c r="K79" s="126">
        <v>22395490</v>
      </c>
      <c r="L79" s="126">
        <v>14889938</v>
      </c>
      <c r="M79" s="126">
        <v>4769471.8</v>
      </c>
      <c r="N79" s="126">
        <v>15303863</v>
      </c>
      <c r="O79" s="126">
        <v>8762088</v>
      </c>
      <c r="P79" s="126">
        <v>44589560</v>
      </c>
      <c r="Q79" s="126">
        <v>42202054</v>
      </c>
      <c r="R79" s="126">
        <v>39052026</v>
      </c>
      <c r="S79" s="126">
        <v>264964</v>
      </c>
      <c r="T79" s="126">
        <v>569182.5</v>
      </c>
      <c r="U79" s="126">
        <v>312710.5</v>
      </c>
      <c r="V79" s="126">
        <v>2695165.1</v>
      </c>
      <c r="W79" s="126">
        <v>2588283</v>
      </c>
      <c r="X79" s="126">
        <v>17905</v>
      </c>
      <c r="Y79" s="126">
        <v>1916930.1</v>
      </c>
      <c r="Z79" s="126">
        <v>125466</v>
      </c>
    </row>
    <row r="80" spans="1:26" s="18" customFormat="1" ht="14.65" customHeight="1" x14ac:dyDescent="0.15">
      <c r="A80" s="128" t="s">
        <v>157</v>
      </c>
      <c r="B80" s="126">
        <v>13</v>
      </c>
      <c r="C80" s="126">
        <v>1197072</v>
      </c>
      <c r="D80" s="126">
        <v>1595767</v>
      </c>
      <c r="E80" s="126">
        <v>232666.1</v>
      </c>
      <c r="F80" s="126">
        <v>19564.7</v>
      </c>
      <c r="G80" s="126">
        <v>101059.6</v>
      </c>
      <c r="H80" s="126">
        <v>1607012</v>
      </c>
      <c r="I80" s="126">
        <v>372943.8</v>
      </c>
      <c r="J80" s="126">
        <v>97140.4</v>
      </c>
      <c r="K80" s="126">
        <v>998863.3</v>
      </c>
      <c r="L80" s="126">
        <v>907019.3</v>
      </c>
      <c r="M80" s="126">
        <v>45782.2</v>
      </c>
      <c r="N80" s="126">
        <v>596904</v>
      </c>
      <c r="O80" s="126">
        <v>540010</v>
      </c>
      <c r="P80" s="126">
        <v>1295572.3</v>
      </c>
      <c r="Q80" s="126">
        <v>1238991</v>
      </c>
      <c r="R80" s="126">
        <v>1101065.2</v>
      </c>
      <c r="S80" s="126">
        <v>24945.1</v>
      </c>
      <c r="T80" s="126">
        <v>14854.7</v>
      </c>
      <c r="U80" s="126">
        <v>24443.5</v>
      </c>
      <c r="V80" s="126">
        <v>59947</v>
      </c>
      <c r="W80" s="126">
        <v>60268.6</v>
      </c>
      <c r="X80" s="126">
        <v>2248.9</v>
      </c>
      <c r="Y80" s="126">
        <v>40865.9</v>
      </c>
      <c r="Z80" s="126">
        <v>3334</v>
      </c>
    </row>
    <row r="81" spans="1:26" s="18" customFormat="1" ht="14.65" customHeight="1" x14ac:dyDescent="0.15">
      <c r="A81" s="128" t="s">
        <v>158</v>
      </c>
      <c r="B81" s="126">
        <v>290</v>
      </c>
      <c r="C81" s="126">
        <v>7776101</v>
      </c>
      <c r="D81" s="126">
        <v>3718638.5</v>
      </c>
      <c r="E81" s="126">
        <v>2200034</v>
      </c>
      <c r="F81" s="126">
        <v>262287</v>
      </c>
      <c r="G81" s="126">
        <v>718401.3</v>
      </c>
      <c r="H81" s="126">
        <v>1695649.4</v>
      </c>
      <c r="I81" s="126">
        <v>833945.8</v>
      </c>
      <c r="J81" s="126">
        <v>154728.1</v>
      </c>
      <c r="K81" s="126">
        <v>2293905</v>
      </c>
      <c r="L81" s="126">
        <v>1828905.9</v>
      </c>
      <c r="M81" s="126">
        <v>562677.9</v>
      </c>
      <c r="N81" s="126">
        <v>1378857.1</v>
      </c>
      <c r="O81" s="126">
        <v>996679.3</v>
      </c>
      <c r="P81" s="126">
        <v>7978861</v>
      </c>
      <c r="Q81" s="126">
        <v>7679115</v>
      </c>
      <c r="R81" s="126">
        <v>7154996</v>
      </c>
      <c r="S81" s="126">
        <v>47811.8</v>
      </c>
      <c r="T81" s="126">
        <v>101029.5</v>
      </c>
      <c r="U81" s="126">
        <v>27909.9</v>
      </c>
      <c r="V81" s="126">
        <v>255968.4</v>
      </c>
      <c r="W81" s="126">
        <v>235222.39999999999</v>
      </c>
      <c r="X81" s="126">
        <v>47849.2</v>
      </c>
      <c r="Y81" s="126">
        <v>271476</v>
      </c>
      <c r="Z81" s="126">
        <v>33640</v>
      </c>
    </row>
    <row r="82" spans="1:26" s="18" customFormat="1" ht="14.65" customHeight="1" x14ac:dyDescent="0.15">
      <c r="A82" s="128" t="s">
        <v>159</v>
      </c>
      <c r="B82" s="126">
        <v>72</v>
      </c>
      <c r="C82" s="126">
        <v>1016687.1</v>
      </c>
      <c r="D82" s="126">
        <v>1130584</v>
      </c>
      <c r="E82" s="126">
        <v>713638.9</v>
      </c>
      <c r="F82" s="126">
        <v>218835.1</v>
      </c>
      <c r="G82" s="126">
        <v>220520</v>
      </c>
      <c r="H82" s="126">
        <v>552827</v>
      </c>
      <c r="I82" s="126">
        <v>368761.59999999998</v>
      </c>
      <c r="J82" s="126">
        <v>128858.2</v>
      </c>
      <c r="K82" s="126">
        <v>573738.5</v>
      </c>
      <c r="L82" s="126">
        <v>484039.5</v>
      </c>
      <c r="M82" s="126">
        <v>135100</v>
      </c>
      <c r="N82" s="126">
        <v>557296.9</v>
      </c>
      <c r="O82" s="126">
        <v>309340.3</v>
      </c>
      <c r="P82" s="126">
        <v>859888</v>
      </c>
      <c r="Q82" s="126">
        <v>832866.2</v>
      </c>
      <c r="R82" s="126">
        <v>694002.7</v>
      </c>
      <c r="S82" s="126">
        <v>32933</v>
      </c>
      <c r="T82" s="126">
        <v>46076.4</v>
      </c>
      <c r="U82" s="126">
        <v>8292.1</v>
      </c>
      <c r="V82" s="126">
        <v>49472.9</v>
      </c>
      <c r="W82" s="126">
        <v>51691.6</v>
      </c>
      <c r="X82" s="126">
        <v>34630</v>
      </c>
      <c r="Y82" s="126">
        <v>121365.5</v>
      </c>
      <c r="Z82" s="126">
        <v>10982</v>
      </c>
    </row>
    <row r="83" spans="1:26" s="18" customFormat="1" ht="14.65" customHeight="1" x14ac:dyDescent="0.15">
      <c r="A83" s="128" t="s">
        <v>160</v>
      </c>
      <c r="B83" s="126">
        <v>132</v>
      </c>
      <c r="C83" s="126">
        <v>1624172.8</v>
      </c>
      <c r="D83" s="126">
        <v>2147505.5</v>
      </c>
      <c r="E83" s="126">
        <v>1366577.5</v>
      </c>
      <c r="F83" s="126">
        <v>399970.3</v>
      </c>
      <c r="G83" s="126">
        <v>423974</v>
      </c>
      <c r="H83" s="126">
        <v>909011.8</v>
      </c>
      <c r="I83" s="126">
        <v>384964.3</v>
      </c>
      <c r="J83" s="126">
        <v>90384.4</v>
      </c>
      <c r="K83" s="126">
        <v>1534867.2</v>
      </c>
      <c r="L83" s="126">
        <v>1414323.2</v>
      </c>
      <c r="M83" s="126">
        <v>347048.1</v>
      </c>
      <c r="N83" s="126">
        <v>612636.6</v>
      </c>
      <c r="O83" s="126">
        <v>601225</v>
      </c>
      <c r="P83" s="126">
        <v>1696121.8</v>
      </c>
      <c r="Q83" s="126">
        <v>1631053.1</v>
      </c>
      <c r="R83" s="126">
        <v>1449182</v>
      </c>
      <c r="S83" s="126">
        <v>36479.1</v>
      </c>
      <c r="T83" s="126">
        <v>79873.3</v>
      </c>
      <c r="U83" s="126">
        <v>63073.3</v>
      </c>
      <c r="V83" s="126">
        <v>28936.2</v>
      </c>
      <c r="W83" s="126">
        <v>32489.8</v>
      </c>
      <c r="X83" s="126">
        <v>71615</v>
      </c>
      <c r="Y83" s="126">
        <v>151682</v>
      </c>
      <c r="Z83" s="126">
        <v>18053</v>
      </c>
    </row>
    <row r="84" spans="1:26" s="18" customFormat="1" ht="14.65" customHeight="1" x14ac:dyDescent="0.15">
      <c r="A84" s="128" t="s">
        <v>161</v>
      </c>
      <c r="B84" s="126">
        <v>33</v>
      </c>
      <c r="C84" s="126">
        <v>1588587.6</v>
      </c>
      <c r="D84" s="126">
        <v>1019226.4</v>
      </c>
      <c r="E84" s="126">
        <v>489816.6</v>
      </c>
      <c r="F84" s="126">
        <v>89251.5</v>
      </c>
      <c r="G84" s="126">
        <v>183202.3</v>
      </c>
      <c r="H84" s="126">
        <v>630478</v>
      </c>
      <c r="I84" s="126">
        <v>358586.4</v>
      </c>
      <c r="J84" s="126">
        <v>186612</v>
      </c>
      <c r="K84" s="126">
        <v>621593.1</v>
      </c>
      <c r="L84" s="126">
        <v>497616.4</v>
      </c>
      <c r="M84" s="126">
        <v>129186.5</v>
      </c>
      <c r="N84" s="126">
        <v>397633.8</v>
      </c>
      <c r="O84" s="126">
        <v>225906.1</v>
      </c>
      <c r="P84" s="126">
        <v>1502532.8</v>
      </c>
      <c r="Q84" s="126">
        <v>1440641.6</v>
      </c>
      <c r="R84" s="126">
        <v>1109721</v>
      </c>
      <c r="S84" s="126">
        <v>16529.3</v>
      </c>
      <c r="T84" s="126">
        <v>37644</v>
      </c>
      <c r="U84" s="126">
        <v>12154.4</v>
      </c>
      <c r="V84" s="126">
        <v>36476.9</v>
      </c>
      <c r="W84" s="126">
        <v>37476</v>
      </c>
      <c r="X84" s="126">
        <v>22775</v>
      </c>
      <c r="Y84" s="126">
        <v>55175.1</v>
      </c>
      <c r="Z84" s="126">
        <v>6966</v>
      </c>
    </row>
    <row r="85" spans="1:26" s="18" customFormat="1" ht="14.65" customHeight="1" x14ac:dyDescent="0.15">
      <c r="A85" s="128" t="s">
        <v>162</v>
      </c>
      <c r="B85" s="126">
        <v>27</v>
      </c>
      <c r="C85" s="126">
        <v>2333564.1</v>
      </c>
      <c r="D85" s="126">
        <v>2999449.8</v>
      </c>
      <c r="E85" s="126">
        <v>2196241</v>
      </c>
      <c r="F85" s="126">
        <v>678870.1</v>
      </c>
      <c r="G85" s="126">
        <v>504803.9</v>
      </c>
      <c r="H85" s="126">
        <v>790643.6</v>
      </c>
      <c r="I85" s="126">
        <v>326479.2</v>
      </c>
      <c r="J85" s="126">
        <v>39874</v>
      </c>
      <c r="K85" s="126">
        <v>1776655</v>
      </c>
      <c r="L85" s="126">
        <v>1721545.1</v>
      </c>
      <c r="M85" s="126">
        <v>968118.6</v>
      </c>
      <c r="N85" s="126">
        <v>1221876.2</v>
      </c>
      <c r="O85" s="126">
        <v>432288.7</v>
      </c>
      <c r="P85" s="126">
        <v>2165106.6</v>
      </c>
      <c r="Q85" s="126">
        <v>2148499</v>
      </c>
      <c r="R85" s="126">
        <v>1792393.7</v>
      </c>
      <c r="S85" s="126">
        <v>39440</v>
      </c>
      <c r="T85" s="126">
        <v>79792</v>
      </c>
      <c r="U85" s="126">
        <v>-5631.9</v>
      </c>
      <c r="V85" s="126">
        <v>161832</v>
      </c>
      <c r="W85" s="126">
        <v>164929.5</v>
      </c>
      <c r="X85" s="126">
        <v>7.6</v>
      </c>
      <c r="Y85" s="126">
        <v>269198.3</v>
      </c>
      <c r="Z85" s="126">
        <v>16701</v>
      </c>
    </row>
    <row r="86" spans="1:26" s="18" customFormat="1" ht="14.65" customHeight="1" x14ac:dyDescent="0.15">
      <c r="A86" s="128" t="s">
        <v>163</v>
      </c>
      <c r="B86" s="126">
        <v>40</v>
      </c>
      <c r="C86" s="126">
        <v>1262901</v>
      </c>
      <c r="D86" s="126">
        <v>1374397</v>
      </c>
      <c r="E86" s="126">
        <v>837402.9</v>
      </c>
      <c r="F86" s="126">
        <v>335726.4</v>
      </c>
      <c r="G86" s="126">
        <v>212691.1</v>
      </c>
      <c r="H86" s="126">
        <v>502106.2</v>
      </c>
      <c r="I86" s="126">
        <v>123881.2</v>
      </c>
      <c r="J86" s="126">
        <v>37644.1</v>
      </c>
      <c r="K86" s="126">
        <v>848406</v>
      </c>
      <c r="L86" s="126">
        <v>624674</v>
      </c>
      <c r="M86" s="126">
        <v>250651.5</v>
      </c>
      <c r="N86" s="126">
        <v>525990.6</v>
      </c>
      <c r="O86" s="126">
        <v>350103.3</v>
      </c>
      <c r="P86" s="126">
        <v>1170044.8</v>
      </c>
      <c r="Q86" s="126">
        <v>1108622</v>
      </c>
      <c r="R86" s="126">
        <v>970225.8</v>
      </c>
      <c r="S86" s="126">
        <v>28384.7</v>
      </c>
      <c r="T86" s="126">
        <v>30064.3</v>
      </c>
      <c r="U86" s="126">
        <v>12565.2</v>
      </c>
      <c r="V86" s="126">
        <v>33071.4</v>
      </c>
      <c r="W86" s="126">
        <v>34104</v>
      </c>
      <c r="X86" s="126">
        <v>5007.5</v>
      </c>
      <c r="Y86" s="126">
        <v>81453</v>
      </c>
      <c r="Z86" s="126">
        <v>7050</v>
      </c>
    </row>
    <row r="87" spans="1:26" s="18" customFormat="1" ht="14.65" customHeight="1" x14ac:dyDescent="0.15">
      <c r="A87" s="132" t="s">
        <v>164</v>
      </c>
      <c r="B87" s="126">
        <v>10</v>
      </c>
      <c r="C87" s="126">
        <v>77202</v>
      </c>
      <c r="D87" s="126">
        <v>119709.5</v>
      </c>
      <c r="E87" s="126">
        <v>58773.7</v>
      </c>
      <c r="F87" s="126">
        <v>22512.400000000001</v>
      </c>
      <c r="G87" s="126">
        <v>17287.8</v>
      </c>
      <c r="H87" s="126">
        <v>85272.5</v>
      </c>
      <c r="I87" s="126">
        <v>47922.3</v>
      </c>
      <c r="J87" s="126">
        <v>3134.4</v>
      </c>
      <c r="K87" s="126">
        <v>39132</v>
      </c>
      <c r="L87" s="126">
        <v>33310</v>
      </c>
      <c r="M87" s="126">
        <v>14785.6</v>
      </c>
      <c r="N87" s="126">
        <v>80577.2</v>
      </c>
      <c r="O87" s="126">
        <v>50147</v>
      </c>
      <c r="P87" s="126">
        <v>76867.5</v>
      </c>
      <c r="Q87" s="126">
        <v>75703</v>
      </c>
      <c r="R87" s="126">
        <v>60573.5</v>
      </c>
      <c r="S87" s="126">
        <v>1730.1</v>
      </c>
      <c r="T87" s="126">
        <v>7222</v>
      </c>
      <c r="U87" s="126">
        <v>405.7</v>
      </c>
      <c r="V87" s="126">
        <v>5711.4</v>
      </c>
      <c r="W87" s="126">
        <v>6509.9</v>
      </c>
      <c r="X87" s="126">
        <v>1200</v>
      </c>
      <c r="Y87" s="126">
        <v>12623.2</v>
      </c>
      <c r="Z87" s="126">
        <v>1885</v>
      </c>
    </row>
    <row r="88" spans="1:26" s="18" customFormat="1" ht="14.65" customHeight="1" x14ac:dyDescent="0.15">
      <c r="A88" s="128" t="s">
        <v>165</v>
      </c>
      <c r="B88" s="126">
        <v>18</v>
      </c>
      <c r="C88" s="126">
        <v>297957.8</v>
      </c>
      <c r="D88" s="126">
        <v>406866.8</v>
      </c>
      <c r="E88" s="126">
        <v>326151</v>
      </c>
      <c r="F88" s="126">
        <v>160402.4</v>
      </c>
      <c r="G88" s="126">
        <v>58028.1</v>
      </c>
      <c r="H88" s="126">
        <v>133723.6</v>
      </c>
      <c r="I88" s="126">
        <v>93127.6</v>
      </c>
      <c r="J88" s="126">
        <v>78813.2</v>
      </c>
      <c r="K88" s="126">
        <v>197262.7</v>
      </c>
      <c r="L88" s="126">
        <v>167244</v>
      </c>
      <c r="M88" s="126">
        <v>74751.199999999997</v>
      </c>
      <c r="N88" s="126">
        <v>209603.9</v>
      </c>
      <c r="O88" s="126">
        <v>57645.7</v>
      </c>
      <c r="P88" s="126">
        <v>241024.4</v>
      </c>
      <c r="Q88" s="126">
        <v>238552.3</v>
      </c>
      <c r="R88" s="126">
        <v>149432.6</v>
      </c>
      <c r="S88" s="126">
        <v>16255</v>
      </c>
      <c r="T88" s="126">
        <v>15172.2</v>
      </c>
      <c r="U88" s="126">
        <v>2425</v>
      </c>
      <c r="V88" s="126">
        <v>53054.3</v>
      </c>
      <c r="W88" s="126">
        <v>53419</v>
      </c>
      <c r="X88" s="126">
        <v>152</v>
      </c>
      <c r="Y88" s="126">
        <v>27336.5</v>
      </c>
      <c r="Z88" s="126">
        <v>3206</v>
      </c>
    </row>
    <row r="89" spans="1:26" s="18" customFormat="1" ht="14.65" customHeight="1" x14ac:dyDescent="0.15">
      <c r="A89" s="128" t="s">
        <v>166</v>
      </c>
      <c r="B89" s="126">
        <v>3</v>
      </c>
      <c r="C89" s="126">
        <v>37257</v>
      </c>
      <c r="D89" s="126">
        <v>12432.1</v>
      </c>
      <c r="E89" s="126">
        <v>4536</v>
      </c>
      <c r="F89" s="126">
        <v>3076.9</v>
      </c>
      <c r="G89" s="126">
        <v>1154.5</v>
      </c>
      <c r="H89" s="126">
        <v>10831.2</v>
      </c>
      <c r="I89" s="126">
        <v>4438</v>
      </c>
      <c r="J89" s="126">
        <v>504.5</v>
      </c>
      <c r="K89" s="126">
        <v>3535.7</v>
      </c>
      <c r="L89" s="126">
        <v>3167</v>
      </c>
      <c r="M89" s="126">
        <v>853.4</v>
      </c>
      <c r="N89" s="126">
        <v>8896.4</v>
      </c>
      <c r="O89" s="126">
        <v>2200</v>
      </c>
      <c r="P89" s="126">
        <v>14490.3</v>
      </c>
      <c r="Q89" s="126">
        <v>14398.9</v>
      </c>
      <c r="R89" s="126">
        <v>12860.4</v>
      </c>
      <c r="S89" s="126">
        <v>329.1</v>
      </c>
      <c r="T89" s="126">
        <v>326</v>
      </c>
      <c r="U89" s="126">
        <v>-2.8</v>
      </c>
      <c r="V89" s="126">
        <v>757.8</v>
      </c>
      <c r="W89" s="126">
        <v>767.7</v>
      </c>
      <c r="X89" s="126">
        <v>0</v>
      </c>
      <c r="Y89" s="126">
        <v>6136.7</v>
      </c>
      <c r="Z89" s="126">
        <v>277</v>
      </c>
    </row>
    <row r="90" spans="1:26" s="18" customFormat="1" ht="14.65" customHeight="1" x14ac:dyDescent="0.15">
      <c r="A90" s="128" t="s">
        <v>167</v>
      </c>
      <c r="B90" s="126">
        <v>56</v>
      </c>
      <c r="C90" s="126">
        <v>1154162</v>
      </c>
      <c r="D90" s="126">
        <v>767452.1</v>
      </c>
      <c r="E90" s="126">
        <v>365394.8</v>
      </c>
      <c r="F90" s="126">
        <v>82118.3</v>
      </c>
      <c r="G90" s="126">
        <v>72875.8</v>
      </c>
      <c r="H90" s="126">
        <v>376889.59999999998</v>
      </c>
      <c r="I90" s="126">
        <v>119327.4</v>
      </c>
      <c r="J90" s="126">
        <v>47017</v>
      </c>
      <c r="K90" s="126">
        <v>609054</v>
      </c>
      <c r="L90" s="126">
        <v>574509.1</v>
      </c>
      <c r="M90" s="126">
        <v>168604.5</v>
      </c>
      <c r="N90" s="126">
        <v>158398.1</v>
      </c>
      <c r="O90" s="126">
        <v>240644.1</v>
      </c>
      <c r="P90" s="126">
        <v>1171855</v>
      </c>
      <c r="Q90" s="126">
        <v>1139447.8</v>
      </c>
      <c r="R90" s="126">
        <v>1075697</v>
      </c>
      <c r="S90" s="126">
        <v>12854.4</v>
      </c>
      <c r="T90" s="126">
        <v>25456.799999999999</v>
      </c>
      <c r="U90" s="126">
        <v>13546</v>
      </c>
      <c r="V90" s="126">
        <v>57341.599999999999</v>
      </c>
      <c r="W90" s="126">
        <v>54809.4</v>
      </c>
      <c r="X90" s="126">
        <v>7660.9</v>
      </c>
      <c r="Y90" s="126">
        <v>32753.5</v>
      </c>
      <c r="Z90" s="126">
        <v>4755</v>
      </c>
    </row>
    <row r="91" spans="1:26" s="18" customFormat="1" ht="14.65" customHeight="1" x14ac:dyDescent="0.15">
      <c r="A91" s="128" t="s">
        <v>168</v>
      </c>
      <c r="B91" s="126">
        <v>9</v>
      </c>
      <c r="C91" s="126">
        <v>61984.5</v>
      </c>
      <c r="D91" s="126">
        <v>66158</v>
      </c>
      <c r="E91" s="126">
        <v>52177.8</v>
      </c>
      <c r="F91" s="126">
        <v>32672.1</v>
      </c>
      <c r="G91" s="126">
        <v>9059</v>
      </c>
      <c r="H91" s="126">
        <v>18191</v>
      </c>
      <c r="I91" s="126">
        <v>7798</v>
      </c>
      <c r="J91" s="126">
        <v>883.1</v>
      </c>
      <c r="K91" s="126">
        <v>33972</v>
      </c>
      <c r="L91" s="126">
        <v>33358</v>
      </c>
      <c r="M91" s="126">
        <v>23422.5</v>
      </c>
      <c r="N91" s="126">
        <v>32186</v>
      </c>
      <c r="O91" s="126">
        <v>23626.9</v>
      </c>
      <c r="P91" s="126">
        <v>63698.2</v>
      </c>
      <c r="Q91" s="126">
        <v>62223.9</v>
      </c>
      <c r="R91" s="126">
        <v>51794.9</v>
      </c>
      <c r="S91" s="126">
        <v>793.7</v>
      </c>
      <c r="T91" s="126">
        <v>4618</v>
      </c>
      <c r="U91" s="126">
        <v>496.2</v>
      </c>
      <c r="V91" s="126">
        <v>3356.1</v>
      </c>
      <c r="W91" s="126">
        <v>3498.7</v>
      </c>
      <c r="X91" s="126">
        <v>1565.2</v>
      </c>
      <c r="Y91" s="126">
        <v>17262</v>
      </c>
      <c r="Z91" s="126">
        <v>2413</v>
      </c>
    </row>
    <row r="92" spans="1:26" s="18" customFormat="1" ht="14.65" customHeight="1" x14ac:dyDescent="0.15">
      <c r="A92" s="128" t="s">
        <v>169</v>
      </c>
      <c r="B92" s="126">
        <v>78</v>
      </c>
      <c r="C92" s="126">
        <v>5563322</v>
      </c>
      <c r="D92" s="126">
        <v>9503836</v>
      </c>
      <c r="E92" s="126">
        <v>1992886.4</v>
      </c>
      <c r="F92" s="126">
        <v>424449.3</v>
      </c>
      <c r="G92" s="126">
        <v>126997.8</v>
      </c>
      <c r="H92" s="126">
        <v>10790241</v>
      </c>
      <c r="I92" s="126">
        <v>5413871</v>
      </c>
      <c r="J92" s="126">
        <v>488378.1</v>
      </c>
      <c r="K92" s="126">
        <v>6548613</v>
      </c>
      <c r="L92" s="126">
        <v>4024624</v>
      </c>
      <c r="M92" s="126">
        <v>1373024.6</v>
      </c>
      <c r="N92" s="126">
        <v>2955221.2</v>
      </c>
      <c r="O92" s="126">
        <v>2033984.1</v>
      </c>
      <c r="P92" s="126">
        <v>5642319</v>
      </c>
      <c r="Q92" s="126">
        <v>2060993.8</v>
      </c>
      <c r="R92" s="126">
        <v>5356801.3</v>
      </c>
      <c r="S92" s="126">
        <v>9060.5</v>
      </c>
      <c r="T92" s="126">
        <v>159979.6</v>
      </c>
      <c r="U92" s="126">
        <v>95417</v>
      </c>
      <c r="V92" s="126">
        <v>30555</v>
      </c>
      <c r="W92" s="126">
        <v>84166.9</v>
      </c>
      <c r="X92" s="126">
        <v>60290.1</v>
      </c>
      <c r="Y92" s="126">
        <v>581766</v>
      </c>
      <c r="Z92" s="126">
        <v>25777</v>
      </c>
    </row>
    <row r="93" spans="1:26" s="18" customFormat="1" ht="14.65" customHeight="1" x14ac:dyDescent="0.15">
      <c r="A93" s="128" t="s">
        <v>170</v>
      </c>
      <c r="B93" s="126">
        <v>40</v>
      </c>
      <c r="C93" s="126">
        <v>4916643.2</v>
      </c>
      <c r="D93" s="126">
        <v>7806347</v>
      </c>
      <c r="E93" s="126">
        <v>1348903.8</v>
      </c>
      <c r="F93" s="126">
        <v>309178</v>
      </c>
      <c r="G93" s="126">
        <v>83551</v>
      </c>
      <c r="H93" s="126">
        <v>9692417</v>
      </c>
      <c r="I93" s="126">
        <v>5044360.2</v>
      </c>
      <c r="J93" s="126">
        <v>441132.5</v>
      </c>
      <c r="K93" s="126">
        <v>5410840</v>
      </c>
      <c r="L93" s="126">
        <v>3379561.3</v>
      </c>
      <c r="M93" s="126">
        <v>1102356.7</v>
      </c>
      <c r="N93" s="126">
        <v>2395507</v>
      </c>
      <c r="O93" s="126">
        <v>1650486.2</v>
      </c>
      <c r="P93" s="126">
        <v>5016924.8</v>
      </c>
      <c r="Q93" s="126">
        <v>1460214.4</v>
      </c>
      <c r="R93" s="126">
        <v>4915294</v>
      </c>
      <c r="S93" s="126">
        <v>2411.9</v>
      </c>
      <c r="T93" s="126">
        <v>114043.4</v>
      </c>
      <c r="U93" s="126">
        <v>72218</v>
      </c>
      <c r="V93" s="126">
        <v>207.4</v>
      </c>
      <c r="W93" s="126">
        <v>44491.3</v>
      </c>
      <c r="X93" s="126">
        <v>35675</v>
      </c>
      <c r="Y93" s="126">
        <v>519050</v>
      </c>
      <c r="Z93" s="126">
        <v>18073</v>
      </c>
    </row>
    <row r="94" spans="1:26" s="18" customFormat="1" ht="14.65" customHeight="1" x14ac:dyDescent="0.15">
      <c r="A94" s="128" t="s">
        <v>171</v>
      </c>
      <c r="B94" s="126">
        <v>25</v>
      </c>
      <c r="C94" s="126">
        <v>506654.6</v>
      </c>
      <c r="D94" s="126">
        <v>1044332.9</v>
      </c>
      <c r="E94" s="126">
        <v>511439.4</v>
      </c>
      <c r="F94" s="126">
        <v>99171.3</v>
      </c>
      <c r="G94" s="126">
        <v>41137.4</v>
      </c>
      <c r="H94" s="126">
        <v>465606.6</v>
      </c>
      <c r="I94" s="126">
        <v>134252.1</v>
      </c>
      <c r="J94" s="126">
        <v>20433</v>
      </c>
      <c r="K94" s="126">
        <v>754587.8</v>
      </c>
      <c r="L94" s="126">
        <v>426202.7</v>
      </c>
      <c r="M94" s="126">
        <v>223181.2</v>
      </c>
      <c r="N94" s="126">
        <v>289744</v>
      </c>
      <c r="O94" s="126">
        <v>230750.2</v>
      </c>
      <c r="P94" s="126">
        <v>483410</v>
      </c>
      <c r="Q94" s="126">
        <v>472180.9</v>
      </c>
      <c r="R94" s="126">
        <v>342783.9</v>
      </c>
      <c r="S94" s="126">
        <v>5684.1</v>
      </c>
      <c r="T94" s="126">
        <v>25419.3</v>
      </c>
      <c r="U94" s="126">
        <v>13433.1</v>
      </c>
      <c r="V94" s="126">
        <v>24250.5</v>
      </c>
      <c r="W94" s="126">
        <v>26761.5</v>
      </c>
      <c r="X94" s="126">
        <v>19473</v>
      </c>
      <c r="Y94" s="126">
        <v>29397.200000000001</v>
      </c>
      <c r="Z94" s="126">
        <v>4268</v>
      </c>
    </row>
    <row r="95" spans="1:26" s="18" customFormat="1" ht="14.65" customHeight="1" thickBot="1" x14ac:dyDescent="0.2">
      <c r="A95" s="129" t="s">
        <v>172</v>
      </c>
      <c r="B95" s="177">
        <v>13</v>
      </c>
      <c r="C95" s="177">
        <v>140024</v>
      </c>
      <c r="D95" s="177">
        <v>653156.1</v>
      </c>
      <c r="E95" s="177">
        <v>132543</v>
      </c>
      <c r="F95" s="177">
        <v>16100.4</v>
      </c>
      <c r="G95" s="177">
        <v>2310</v>
      </c>
      <c r="H95" s="177">
        <v>632217.9</v>
      </c>
      <c r="I95" s="177">
        <v>235258.2</v>
      </c>
      <c r="J95" s="177">
        <v>26813</v>
      </c>
      <c r="K95" s="177">
        <v>383186</v>
      </c>
      <c r="L95" s="177">
        <v>218860</v>
      </c>
      <c r="M95" s="177">
        <v>47486.7</v>
      </c>
      <c r="N95" s="177">
        <v>269969.8</v>
      </c>
      <c r="O95" s="177">
        <v>152748</v>
      </c>
      <c r="P95" s="177">
        <v>141984.5</v>
      </c>
      <c r="Q95" s="177">
        <v>128598.5</v>
      </c>
      <c r="R95" s="177">
        <v>98723.8</v>
      </c>
      <c r="S95" s="177">
        <v>964.5</v>
      </c>
      <c r="T95" s="177">
        <v>20517</v>
      </c>
      <c r="U95" s="177">
        <v>9765.5</v>
      </c>
      <c r="V95" s="177">
        <v>6097.1</v>
      </c>
      <c r="W95" s="177">
        <v>12914.1</v>
      </c>
      <c r="X95" s="177">
        <v>5142.3</v>
      </c>
      <c r="Y95" s="177">
        <v>33319</v>
      </c>
      <c r="Z95" s="177">
        <v>3436</v>
      </c>
    </row>
    <row r="96" spans="1:26" x14ac:dyDescent="0.15">
      <c r="C96" s="18"/>
    </row>
    <row r="99" spans="2:2" x14ac:dyDescent="0.15">
      <c r="B99" s="18"/>
    </row>
  </sheetData>
  <mergeCells count="76">
    <mergeCell ref="P1:T1"/>
    <mergeCell ref="U1:Z1"/>
    <mergeCell ref="D2:E2"/>
    <mergeCell ref="I2:J2"/>
    <mergeCell ref="L2:M2"/>
    <mergeCell ref="B1:E1"/>
    <mergeCell ref="F1:J1"/>
    <mergeCell ref="K1:O1"/>
    <mergeCell ref="N2:O2"/>
    <mergeCell ref="Q2:R2"/>
    <mergeCell ref="S2:T2"/>
    <mergeCell ref="V2:W2"/>
    <mergeCell ref="Y2:Z2"/>
    <mergeCell ref="F4:G4"/>
    <mergeCell ref="B48:E48"/>
    <mergeCell ref="F48:J48"/>
    <mergeCell ref="K48:O48"/>
    <mergeCell ref="H3:H5"/>
    <mergeCell ref="K3:K5"/>
    <mergeCell ref="N3:N5"/>
    <mergeCell ref="D3:D5"/>
    <mergeCell ref="E4:E5"/>
    <mergeCell ref="A3:A5"/>
    <mergeCell ref="A50:A52"/>
    <mergeCell ref="B3:B5"/>
    <mergeCell ref="B50:B52"/>
    <mergeCell ref="C3:C5"/>
    <mergeCell ref="C50:C52"/>
    <mergeCell ref="K50:K52"/>
    <mergeCell ref="L4:L5"/>
    <mergeCell ref="L51:L52"/>
    <mergeCell ref="L50:M50"/>
    <mergeCell ref="E51:E52"/>
    <mergeCell ref="H50:H52"/>
    <mergeCell ref="I3:I5"/>
    <mergeCell ref="I50:I52"/>
    <mergeCell ref="J4:J5"/>
    <mergeCell ref="J51:J52"/>
    <mergeCell ref="D49:E49"/>
    <mergeCell ref="I49:J49"/>
    <mergeCell ref="L49:M49"/>
    <mergeCell ref="F51:G51"/>
    <mergeCell ref="D50:D52"/>
    <mergeCell ref="L3:M3"/>
    <mergeCell ref="N50:N52"/>
    <mergeCell ref="O4:O5"/>
    <mergeCell ref="O51:O52"/>
    <mergeCell ref="P3:P5"/>
    <mergeCell ref="P50:P52"/>
    <mergeCell ref="P48:T48"/>
    <mergeCell ref="N49:O49"/>
    <mergeCell ref="Q49:R49"/>
    <mergeCell ref="S49:T49"/>
    <mergeCell ref="Q4:Q5"/>
    <mergeCell ref="Q51:Q52"/>
    <mergeCell ref="R3:R5"/>
    <mergeCell ref="R50:R52"/>
    <mergeCell ref="S3:S5"/>
    <mergeCell ref="S50:S52"/>
    <mergeCell ref="T3:T5"/>
    <mergeCell ref="T50:T52"/>
    <mergeCell ref="U3:U5"/>
    <mergeCell ref="U50:U52"/>
    <mergeCell ref="V3:V5"/>
    <mergeCell ref="V50:V52"/>
    <mergeCell ref="U48:Z48"/>
    <mergeCell ref="V49:W49"/>
    <mergeCell ref="Y49:Z49"/>
    <mergeCell ref="Z3:Z5"/>
    <mergeCell ref="Z50:Z52"/>
    <mergeCell ref="W3:W5"/>
    <mergeCell ref="W50:W52"/>
    <mergeCell ref="X3:X5"/>
    <mergeCell ref="X50:X52"/>
    <mergeCell ref="Y3:Y5"/>
    <mergeCell ref="Y50:Y52"/>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81"/>
  <sheetViews>
    <sheetView showGridLines="0" showZeros="0" workbookViewId="0">
      <pane xSplit="1" ySplit="5" topLeftCell="B6" activePane="bottomRight" state="frozen"/>
      <selection activeCell="D8" sqref="D8"/>
      <selection pane="topRight" activeCell="D8" sqref="D8"/>
      <selection pane="bottomLeft" activeCell="D8" sqref="D8"/>
      <selection pane="bottomRight" activeCell="D8" sqref="D8"/>
    </sheetView>
  </sheetViews>
  <sheetFormatPr defaultColWidth="9" defaultRowHeight="12" x14ac:dyDescent="0.15"/>
  <cols>
    <col min="1" max="1" width="30.125" style="18" customWidth="1"/>
    <col min="2" max="2" width="7.625" style="37" customWidth="1"/>
    <col min="3" max="6" width="10.125" style="37" customWidth="1"/>
    <col min="7" max="8" width="8.5" style="37" customWidth="1"/>
    <col min="9" max="9" width="9.625" style="37" customWidth="1"/>
    <col min="10" max="10" width="8.75" style="37" customWidth="1"/>
    <col min="11" max="11" width="7.875" style="37" customWidth="1"/>
    <col min="12" max="12" width="9.75" style="37" customWidth="1"/>
    <col min="13" max="13" width="9" style="2" customWidth="1"/>
    <col min="14" max="16384" width="9" style="2"/>
  </cols>
  <sheetData>
    <row r="1" spans="1:12" s="6" customFormat="1" ht="24.95" customHeight="1" x14ac:dyDescent="0.15">
      <c r="A1" s="21"/>
      <c r="B1" s="266" t="s">
        <v>173</v>
      </c>
      <c r="C1" s="266"/>
      <c r="D1" s="266"/>
      <c r="E1" s="266"/>
      <c r="F1" s="266"/>
      <c r="G1" s="266" t="s">
        <v>174</v>
      </c>
      <c r="H1" s="266"/>
      <c r="I1" s="266"/>
      <c r="J1" s="266"/>
      <c r="K1" s="266"/>
      <c r="L1" s="266"/>
    </row>
    <row r="2" spans="1:12" ht="20.100000000000001" customHeight="1" x14ac:dyDescent="0.15">
      <c r="C2" s="42" t="str">
        <f>'13-3'!V2</f>
        <v>（2019年）</v>
      </c>
      <c r="E2" s="268" t="s">
        <v>55</v>
      </c>
      <c r="F2" s="268"/>
      <c r="G2" s="31"/>
      <c r="H2" s="267" t="str">
        <f>C2</f>
        <v>（2019年）</v>
      </c>
      <c r="I2" s="267"/>
      <c r="K2" s="268" t="s">
        <v>55</v>
      </c>
      <c r="L2" s="268"/>
    </row>
    <row r="3" spans="1:12" ht="20.100000000000001" customHeight="1" x14ac:dyDescent="0.15">
      <c r="A3" s="287" t="s">
        <v>10</v>
      </c>
      <c r="B3" s="293" t="s">
        <v>130</v>
      </c>
      <c r="C3" s="278" t="s">
        <v>57</v>
      </c>
      <c r="D3" s="262" t="s">
        <v>58</v>
      </c>
      <c r="E3" s="278" t="s">
        <v>60</v>
      </c>
      <c r="F3" s="262" t="s">
        <v>63</v>
      </c>
      <c r="G3" s="262" t="s">
        <v>175</v>
      </c>
      <c r="H3" s="46"/>
      <c r="I3" s="300" t="s">
        <v>480</v>
      </c>
      <c r="J3" s="301" t="s">
        <v>481</v>
      </c>
      <c r="K3" s="262" t="s">
        <v>71</v>
      </c>
      <c r="L3" s="298" t="s">
        <v>74</v>
      </c>
    </row>
    <row r="4" spans="1:12" ht="30" customHeight="1" x14ac:dyDescent="0.15">
      <c r="A4" s="288"/>
      <c r="B4" s="294"/>
      <c r="C4" s="279"/>
      <c r="D4" s="263"/>
      <c r="E4" s="279"/>
      <c r="F4" s="263"/>
      <c r="G4" s="265"/>
      <c r="H4" s="47" t="s">
        <v>78</v>
      </c>
      <c r="I4" s="280"/>
      <c r="J4" s="265"/>
      <c r="K4" s="263"/>
      <c r="L4" s="299"/>
    </row>
    <row r="5" spans="1:12" s="39" customFormat="1" ht="11.85" customHeight="1" x14ac:dyDescent="0.15">
      <c r="A5" s="125" t="s">
        <v>83</v>
      </c>
      <c r="B5" s="45">
        <v>1473</v>
      </c>
      <c r="C5" s="45">
        <v>98336917</v>
      </c>
      <c r="D5" s="45">
        <v>103521849</v>
      </c>
      <c r="E5" s="45">
        <v>76904729</v>
      </c>
      <c r="F5" s="45">
        <v>63993486</v>
      </c>
      <c r="G5" s="45">
        <v>38517744</v>
      </c>
      <c r="H5" s="45">
        <v>19119741</v>
      </c>
      <c r="I5" s="45">
        <v>101464479</v>
      </c>
      <c r="J5" s="45">
        <v>87843996</v>
      </c>
      <c r="K5" s="48">
        <v>4940158.7</v>
      </c>
      <c r="L5" s="48">
        <v>487295</v>
      </c>
    </row>
    <row r="6" spans="1:12" s="19" customFormat="1" ht="11.85" customHeight="1" x14ac:dyDescent="0.15">
      <c r="A6" s="127" t="s">
        <v>92</v>
      </c>
      <c r="B6" s="11"/>
      <c r="C6" s="11"/>
      <c r="D6" s="11"/>
      <c r="E6" s="11"/>
      <c r="F6" s="11"/>
      <c r="G6" s="11"/>
      <c r="H6" s="11"/>
      <c r="I6" s="11"/>
      <c r="J6" s="11"/>
      <c r="K6" s="11"/>
      <c r="L6" s="11"/>
    </row>
    <row r="7" spans="1:12" s="18" customFormat="1" ht="11.85" customHeight="1" x14ac:dyDescent="0.15">
      <c r="A7" s="128" t="s">
        <v>176</v>
      </c>
      <c r="B7" s="14">
        <v>316</v>
      </c>
      <c r="C7" s="14">
        <v>39080423</v>
      </c>
      <c r="D7" s="14">
        <v>62993189</v>
      </c>
      <c r="E7" s="14">
        <v>45080045</v>
      </c>
      <c r="F7" s="14">
        <v>42386924</v>
      </c>
      <c r="G7" s="14">
        <v>20554104</v>
      </c>
      <c r="H7" s="14">
        <v>11310869</v>
      </c>
      <c r="I7" s="14">
        <v>42174811</v>
      </c>
      <c r="J7" s="14">
        <v>36847493</v>
      </c>
      <c r="K7" s="35">
        <v>1406931.7</v>
      </c>
      <c r="L7" s="35">
        <v>227066</v>
      </c>
    </row>
    <row r="8" spans="1:12" s="18" customFormat="1" ht="11.85" customHeight="1" x14ac:dyDescent="0.15">
      <c r="A8" s="128" t="s">
        <v>177</v>
      </c>
      <c r="B8" s="14">
        <v>19</v>
      </c>
      <c r="C8" s="14">
        <v>5030896</v>
      </c>
      <c r="D8" s="14">
        <v>11518321</v>
      </c>
      <c r="E8" s="14">
        <v>7505699</v>
      </c>
      <c r="F8" s="14">
        <v>8290604</v>
      </c>
      <c r="G8" s="14">
        <v>3227716.9</v>
      </c>
      <c r="H8" s="14">
        <v>1576303.1</v>
      </c>
      <c r="I8" s="14">
        <v>6066154</v>
      </c>
      <c r="J8" s="14">
        <v>5036153.8</v>
      </c>
      <c r="K8" s="35">
        <v>145860</v>
      </c>
      <c r="L8" s="35">
        <v>74519</v>
      </c>
    </row>
    <row r="9" spans="1:12" s="18" customFormat="1" ht="11.85" customHeight="1" x14ac:dyDescent="0.15">
      <c r="A9" s="128" t="s">
        <v>178</v>
      </c>
      <c r="B9" s="14">
        <v>297</v>
      </c>
      <c r="C9" s="14">
        <v>34049527</v>
      </c>
      <c r="D9" s="14">
        <v>51474867</v>
      </c>
      <c r="E9" s="14">
        <v>37574346</v>
      </c>
      <c r="F9" s="14">
        <v>34096320</v>
      </c>
      <c r="G9" s="14">
        <v>17326387</v>
      </c>
      <c r="H9" s="14">
        <v>9734566</v>
      </c>
      <c r="I9" s="14">
        <v>36108657</v>
      </c>
      <c r="J9" s="14">
        <v>31811340</v>
      </c>
      <c r="K9" s="35">
        <v>1261072</v>
      </c>
      <c r="L9" s="35">
        <v>152547</v>
      </c>
    </row>
    <row r="10" spans="1:12" s="18" customFormat="1" ht="11.85" customHeight="1" x14ac:dyDescent="0.15">
      <c r="A10" s="128" t="s">
        <v>179</v>
      </c>
      <c r="B10" s="14">
        <v>39</v>
      </c>
      <c r="C10" s="14">
        <v>4819710</v>
      </c>
      <c r="D10" s="14">
        <v>8739709</v>
      </c>
      <c r="E10" s="14">
        <v>10914601</v>
      </c>
      <c r="F10" s="14">
        <v>4418616.3</v>
      </c>
      <c r="G10" s="14">
        <v>3470785.4</v>
      </c>
      <c r="H10" s="14">
        <v>2209270.5</v>
      </c>
      <c r="I10" s="14">
        <v>5151922</v>
      </c>
      <c r="J10" s="14">
        <v>4425857.2</v>
      </c>
      <c r="K10" s="35">
        <v>38280</v>
      </c>
      <c r="L10" s="35">
        <v>35350</v>
      </c>
    </row>
    <row r="11" spans="1:12" s="18" customFormat="1" ht="11.85" customHeight="1" x14ac:dyDescent="0.15">
      <c r="A11" s="128" t="s">
        <v>180</v>
      </c>
      <c r="B11" s="14">
        <v>1118</v>
      </c>
      <c r="C11" s="14">
        <v>54436783</v>
      </c>
      <c r="D11" s="14">
        <v>31788951</v>
      </c>
      <c r="E11" s="14">
        <v>20910082</v>
      </c>
      <c r="F11" s="14">
        <v>17187945</v>
      </c>
      <c r="G11" s="14">
        <v>14492855</v>
      </c>
      <c r="H11" s="14">
        <v>5599602</v>
      </c>
      <c r="I11" s="14">
        <v>54137745</v>
      </c>
      <c r="J11" s="14">
        <v>46570645</v>
      </c>
      <c r="K11" s="35">
        <v>3494946.8</v>
      </c>
      <c r="L11" s="35">
        <v>224879</v>
      </c>
    </row>
    <row r="12" spans="1:12" s="18" customFormat="1" ht="11.85" customHeight="1" x14ac:dyDescent="0.15">
      <c r="A12" s="128" t="s">
        <v>181</v>
      </c>
      <c r="B12" s="14">
        <v>1099</v>
      </c>
      <c r="C12" s="14">
        <v>53893501</v>
      </c>
      <c r="D12" s="14">
        <v>31123664</v>
      </c>
      <c r="E12" s="14">
        <v>20721205</v>
      </c>
      <c r="F12" s="14">
        <v>16909963</v>
      </c>
      <c r="G12" s="14">
        <v>14105551</v>
      </c>
      <c r="H12" s="14">
        <v>5455927</v>
      </c>
      <c r="I12" s="14">
        <v>53502164</v>
      </c>
      <c r="J12" s="14">
        <v>46068353</v>
      </c>
      <c r="K12" s="35">
        <v>3463458.4</v>
      </c>
      <c r="L12" s="35">
        <v>220928</v>
      </c>
    </row>
    <row r="13" spans="1:12" s="18" customFormat="1" ht="11.85" customHeight="1" x14ac:dyDescent="0.15">
      <c r="A13" s="128" t="s">
        <v>182</v>
      </c>
      <c r="B13" s="14">
        <v>19</v>
      </c>
      <c r="C13" s="14">
        <v>543282.1</v>
      </c>
      <c r="D13" s="14">
        <v>665287.1</v>
      </c>
      <c r="E13" s="14">
        <v>188877.9</v>
      </c>
      <c r="F13" s="14">
        <v>277982.7</v>
      </c>
      <c r="G13" s="14">
        <v>387304.2</v>
      </c>
      <c r="H13" s="14">
        <v>143675</v>
      </c>
      <c r="I13" s="14">
        <v>635581</v>
      </c>
      <c r="J13" s="14">
        <v>502292.6</v>
      </c>
      <c r="K13" s="35">
        <v>31488.400000000001</v>
      </c>
      <c r="L13" s="35">
        <v>3951</v>
      </c>
    </row>
    <row r="14" spans="1:12" s="18" customFormat="1" ht="11.85" customHeight="1" x14ac:dyDescent="0.15">
      <c r="A14" s="128" t="s">
        <v>183</v>
      </c>
      <c r="B14" s="14">
        <v>110</v>
      </c>
      <c r="C14" s="14">
        <v>30289634</v>
      </c>
      <c r="D14" s="14">
        <v>58500049</v>
      </c>
      <c r="E14" s="14">
        <v>49841285</v>
      </c>
      <c r="F14" s="14">
        <v>38095933</v>
      </c>
      <c r="G14" s="14">
        <v>19553807</v>
      </c>
      <c r="H14" s="14">
        <v>10861549</v>
      </c>
      <c r="I14" s="14">
        <v>33021728</v>
      </c>
      <c r="J14" s="14">
        <v>29039565</v>
      </c>
      <c r="K14" s="14">
        <v>687616</v>
      </c>
      <c r="L14" s="14">
        <v>183058</v>
      </c>
    </row>
    <row r="15" spans="1:12" s="19" customFormat="1" ht="11.85" customHeight="1" x14ac:dyDescent="0.15">
      <c r="A15" s="127" t="s">
        <v>121</v>
      </c>
      <c r="B15" s="11"/>
      <c r="C15" s="11"/>
      <c r="D15" s="11"/>
      <c r="E15" s="11"/>
      <c r="F15" s="11"/>
      <c r="G15" s="11"/>
      <c r="H15" s="11"/>
      <c r="I15" s="11"/>
      <c r="J15" s="11"/>
      <c r="K15" s="11"/>
      <c r="L15" s="11"/>
    </row>
    <row r="16" spans="1:12" s="18" customFormat="1" ht="11.85" customHeight="1" x14ac:dyDescent="0.15">
      <c r="A16" s="112" t="s">
        <v>122</v>
      </c>
      <c r="B16" s="14">
        <f>SUM(B17:B21)</f>
        <v>85</v>
      </c>
      <c r="C16" s="14">
        <f t="shared" ref="C16:L16" si="0">SUM(C17:C21)</f>
        <v>5485956</v>
      </c>
      <c r="D16" s="14">
        <f t="shared" si="0"/>
        <v>11996946</v>
      </c>
      <c r="E16" s="14">
        <f t="shared" si="0"/>
        <v>11150948</v>
      </c>
      <c r="F16" s="14">
        <f t="shared" si="0"/>
        <v>7880938</v>
      </c>
      <c r="G16" s="14">
        <f t="shared" si="0"/>
        <v>3264814</v>
      </c>
      <c r="H16" s="14">
        <f t="shared" si="0"/>
        <v>1123285</v>
      </c>
      <c r="I16" s="14">
        <f t="shared" si="0"/>
        <v>6748918</v>
      </c>
      <c r="J16" s="14">
        <f t="shared" si="0"/>
        <v>5634053</v>
      </c>
      <c r="K16" s="14">
        <f t="shared" si="0"/>
        <v>74439</v>
      </c>
      <c r="L16" s="14">
        <f t="shared" si="0"/>
        <v>82831</v>
      </c>
    </row>
    <row r="17" spans="1:13" s="18" customFormat="1" ht="11.85" customHeight="1" x14ac:dyDescent="0.15">
      <c r="A17" s="112" t="s">
        <v>123</v>
      </c>
      <c r="B17" s="14">
        <v>2</v>
      </c>
      <c r="C17" s="14">
        <v>3028729.3</v>
      </c>
      <c r="D17" s="14">
        <v>5552497</v>
      </c>
      <c r="E17" s="14">
        <v>3826423.5</v>
      </c>
      <c r="F17" s="14">
        <v>3908261.6</v>
      </c>
      <c r="G17" s="14">
        <v>1644235.1</v>
      </c>
      <c r="H17" s="14">
        <v>508911.7</v>
      </c>
      <c r="I17" s="14">
        <v>3938087.1</v>
      </c>
      <c r="J17" s="14">
        <v>3365239.5</v>
      </c>
      <c r="K17" s="14">
        <v>112872.9</v>
      </c>
      <c r="L17" s="14">
        <v>51575</v>
      </c>
    </row>
    <row r="18" spans="1:13" s="18" customFormat="1" ht="11.85" customHeight="1" x14ac:dyDescent="0.15">
      <c r="A18" s="112" t="s">
        <v>124</v>
      </c>
      <c r="B18" s="14">
        <v>1</v>
      </c>
      <c r="C18" s="14">
        <v>462202.9</v>
      </c>
      <c r="D18" s="14">
        <v>1658235.1</v>
      </c>
      <c r="E18" s="14">
        <v>5224232.7</v>
      </c>
      <c r="F18" s="14">
        <v>807927.7</v>
      </c>
      <c r="G18" s="14">
        <v>0</v>
      </c>
      <c r="H18" s="14">
        <v>0</v>
      </c>
      <c r="I18" s="14">
        <v>524117</v>
      </c>
      <c r="J18" s="14">
        <v>459797.4</v>
      </c>
      <c r="K18" s="14">
        <v>-182453</v>
      </c>
      <c r="L18" s="14">
        <v>6312</v>
      </c>
    </row>
    <row r="19" spans="1:13" s="18" customFormat="1" ht="11.85" customHeight="1" x14ac:dyDescent="0.15">
      <c r="A19" s="112" t="s">
        <v>132</v>
      </c>
      <c r="B19" s="14">
        <v>75</v>
      </c>
      <c r="C19" s="35">
        <v>1903370.7</v>
      </c>
      <c r="D19" s="14">
        <v>4515907.2</v>
      </c>
      <c r="E19" s="14">
        <v>1972560.8</v>
      </c>
      <c r="F19" s="14">
        <v>2982015.5</v>
      </c>
      <c r="G19" s="14">
        <v>1533005.6</v>
      </c>
      <c r="H19" s="14">
        <v>553968.1</v>
      </c>
      <c r="I19" s="14">
        <v>2133071</v>
      </c>
      <c r="J19" s="14">
        <v>1680322.3</v>
      </c>
      <c r="K19" s="35">
        <v>132684</v>
      </c>
      <c r="L19" s="35">
        <v>18671</v>
      </c>
    </row>
    <row r="20" spans="1:13" s="18" customFormat="1" ht="11.85" customHeight="1" x14ac:dyDescent="0.15">
      <c r="A20" s="128" t="s">
        <v>133</v>
      </c>
      <c r="B20" s="14">
        <v>1</v>
      </c>
      <c r="C20" s="35">
        <v>7271.9</v>
      </c>
      <c r="D20" s="14">
        <v>12847.6</v>
      </c>
      <c r="E20" s="14">
        <v>6655.6</v>
      </c>
      <c r="F20" s="14">
        <v>285</v>
      </c>
      <c r="G20" s="14">
        <v>12562.4</v>
      </c>
      <c r="H20" s="14">
        <v>1000</v>
      </c>
      <c r="I20" s="14">
        <v>7271.9</v>
      </c>
      <c r="J20" s="14">
        <v>2469.6</v>
      </c>
      <c r="K20" s="35">
        <v>3610.6</v>
      </c>
      <c r="L20" s="35">
        <v>236</v>
      </c>
    </row>
    <row r="21" spans="1:13" s="18" customFormat="1" ht="11.85" customHeight="1" x14ac:dyDescent="0.15">
      <c r="A21" s="112" t="s">
        <v>134</v>
      </c>
      <c r="B21" s="14">
        <v>6</v>
      </c>
      <c r="C21" s="35">
        <v>84380.9</v>
      </c>
      <c r="D21" s="14">
        <v>257458.9</v>
      </c>
      <c r="E21" s="14">
        <v>121075.2</v>
      </c>
      <c r="F21" s="14">
        <v>182448.4</v>
      </c>
      <c r="G21" s="14">
        <v>75011</v>
      </c>
      <c r="H21" s="14">
        <v>59405</v>
      </c>
      <c r="I21" s="14">
        <v>146371.4</v>
      </c>
      <c r="J21" s="14">
        <v>126224.3</v>
      </c>
      <c r="K21" s="35">
        <v>7724.6</v>
      </c>
      <c r="L21" s="35">
        <v>6037</v>
      </c>
    </row>
    <row r="22" spans="1:13" s="18" customFormat="1" ht="11.85" customHeight="1" x14ac:dyDescent="0.15">
      <c r="A22" s="128" t="s">
        <v>135</v>
      </c>
      <c r="B22" s="14">
        <f>SUM(B23:B52)</f>
        <v>1325</v>
      </c>
      <c r="C22" s="14">
        <f t="shared" ref="C22:L22" si="1">SUM(C23:C52)</f>
        <v>87887423</v>
      </c>
      <c r="D22" s="14">
        <f t="shared" si="1"/>
        <v>84344056</v>
      </c>
      <c r="E22" s="14">
        <f t="shared" si="1"/>
        <v>56799046</v>
      </c>
      <c r="F22" s="14">
        <f t="shared" si="1"/>
        <v>51073615</v>
      </c>
      <c r="G22" s="14">
        <f t="shared" si="1"/>
        <v>33111018</v>
      </c>
      <c r="H22" s="14">
        <f t="shared" si="1"/>
        <v>16497670</v>
      </c>
      <c r="I22" s="14">
        <f t="shared" si="1"/>
        <v>89732489</v>
      </c>
      <c r="J22" s="14">
        <f t="shared" si="1"/>
        <v>77410926</v>
      </c>
      <c r="K22" s="14">
        <f t="shared" si="1"/>
        <v>4831724</v>
      </c>
      <c r="L22" s="14">
        <f t="shared" si="1"/>
        <v>385085</v>
      </c>
    </row>
    <row r="23" spans="1:13" s="18" customFormat="1" ht="11.85" customHeight="1" x14ac:dyDescent="0.15">
      <c r="A23" s="128" t="s">
        <v>136</v>
      </c>
      <c r="B23" s="14">
        <v>119</v>
      </c>
      <c r="C23" s="35">
        <v>1827684.2</v>
      </c>
      <c r="D23" s="14">
        <v>1160633</v>
      </c>
      <c r="E23" s="14">
        <v>471320</v>
      </c>
      <c r="F23" s="14">
        <v>674980.7</v>
      </c>
      <c r="G23" s="14">
        <v>485651.9</v>
      </c>
      <c r="H23" s="14">
        <v>253218.3</v>
      </c>
      <c r="I23" s="14">
        <v>1764073.5</v>
      </c>
      <c r="J23" s="14">
        <v>1554608</v>
      </c>
      <c r="K23" s="35">
        <v>100636.7</v>
      </c>
      <c r="L23" s="35">
        <v>11826</v>
      </c>
    </row>
    <row r="24" spans="1:13" s="18" customFormat="1" ht="11.85" customHeight="1" x14ac:dyDescent="0.15">
      <c r="A24" s="128" t="s">
        <v>137</v>
      </c>
      <c r="B24" s="14">
        <v>15</v>
      </c>
      <c r="C24" s="14">
        <v>483150.3</v>
      </c>
      <c r="D24" s="14">
        <v>230213.2</v>
      </c>
      <c r="E24" s="14">
        <v>157358.6</v>
      </c>
      <c r="F24" s="14">
        <v>117667.4</v>
      </c>
      <c r="G24" s="14">
        <v>112545.8</v>
      </c>
      <c r="H24" s="14">
        <v>75547</v>
      </c>
      <c r="I24" s="14">
        <v>463195.9</v>
      </c>
      <c r="J24" s="14">
        <v>391078.6</v>
      </c>
      <c r="K24" s="35">
        <v>38348.6</v>
      </c>
      <c r="L24" s="35">
        <v>3279</v>
      </c>
      <c r="M24" s="40"/>
    </row>
    <row r="25" spans="1:13" s="40" customFormat="1" ht="11.85" customHeight="1" x14ac:dyDescent="0.15">
      <c r="A25" s="128" t="s">
        <v>138</v>
      </c>
      <c r="B25" s="35">
        <v>7</v>
      </c>
      <c r="C25" s="14">
        <v>152931.4</v>
      </c>
      <c r="D25" s="14">
        <v>337022.7</v>
      </c>
      <c r="E25" s="14">
        <v>105414.39999999999</v>
      </c>
      <c r="F25" s="14">
        <v>270245.7</v>
      </c>
      <c r="G25" s="14">
        <v>66776.7</v>
      </c>
      <c r="H25" s="14">
        <v>45975.5</v>
      </c>
      <c r="I25" s="14">
        <v>134846.1</v>
      </c>
      <c r="J25" s="14">
        <v>99264.4</v>
      </c>
      <c r="K25" s="35">
        <v>13012.8</v>
      </c>
      <c r="L25" s="35">
        <v>2154</v>
      </c>
    </row>
    <row r="26" spans="1:13" s="40" customFormat="1" ht="11.85" customHeight="1" x14ac:dyDescent="0.15">
      <c r="A26" s="128" t="s">
        <v>139</v>
      </c>
      <c r="B26" s="14">
        <v>20</v>
      </c>
      <c r="C26" s="14">
        <v>112740.2</v>
      </c>
      <c r="D26" s="14">
        <v>48213.5</v>
      </c>
      <c r="E26" s="14">
        <v>22357.8</v>
      </c>
      <c r="F26" s="14">
        <v>43787</v>
      </c>
      <c r="G26" s="14">
        <v>7978.5</v>
      </c>
      <c r="H26" s="14">
        <v>11362.4</v>
      </c>
      <c r="I26" s="14">
        <v>120509.7</v>
      </c>
      <c r="J26" s="14">
        <v>111876.4</v>
      </c>
      <c r="K26" s="35">
        <v>-205.9</v>
      </c>
      <c r="L26" s="35">
        <v>1607</v>
      </c>
      <c r="M26" s="18"/>
    </row>
    <row r="27" spans="1:13" s="18" customFormat="1" ht="11.85" customHeight="1" x14ac:dyDescent="0.15">
      <c r="A27" s="128" t="s">
        <v>140</v>
      </c>
      <c r="B27" s="14">
        <v>4</v>
      </c>
      <c r="C27" s="14">
        <v>17116.5</v>
      </c>
      <c r="D27" s="14">
        <v>7988.7</v>
      </c>
      <c r="E27" s="14">
        <v>1612</v>
      </c>
      <c r="F27" s="14">
        <v>6847.1</v>
      </c>
      <c r="G27" s="14">
        <v>1141.5</v>
      </c>
      <c r="H27" s="14">
        <v>540.6</v>
      </c>
      <c r="I27" s="14">
        <v>19263.8</v>
      </c>
      <c r="J27" s="14">
        <v>17811</v>
      </c>
      <c r="K27" s="35">
        <v>446.3</v>
      </c>
      <c r="L27" s="35">
        <v>481</v>
      </c>
    </row>
    <row r="28" spans="1:13" s="18" customFormat="1" ht="11.85" customHeight="1" x14ac:dyDescent="0.15">
      <c r="A28" s="128" t="s">
        <v>141</v>
      </c>
      <c r="B28" s="14">
        <v>1</v>
      </c>
      <c r="C28" s="14">
        <v>2782</v>
      </c>
      <c r="D28" s="14">
        <v>685.5</v>
      </c>
      <c r="E28" s="14">
        <v>492.8</v>
      </c>
      <c r="F28" s="14">
        <v>13.6</v>
      </c>
      <c r="G28" s="14">
        <v>671.9</v>
      </c>
      <c r="H28" s="14">
        <v>500</v>
      </c>
      <c r="I28" s="14">
        <v>2782</v>
      </c>
      <c r="J28" s="14">
        <v>2190.4</v>
      </c>
      <c r="K28" s="35">
        <v>234.2</v>
      </c>
      <c r="L28" s="35">
        <v>32</v>
      </c>
    </row>
    <row r="29" spans="1:13" s="18" customFormat="1" ht="11.85" customHeight="1" x14ac:dyDescent="0.15">
      <c r="A29" s="128" t="s">
        <v>142</v>
      </c>
      <c r="B29" s="14">
        <v>27</v>
      </c>
      <c r="C29" s="14">
        <v>286348</v>
      </c>
      <c r="D29" s="14">
        <v>192053</v>
      </c>
      <c r="E29" s="14">
        <v>68575</v>
      </c>
      <c r="F29" s="14">
        <v>115518.7</v>
      </c>
      <c r="G29" s="14">
        <v>76533.8</v>
      </c>
      <c r="H29" s="14">
        <v>51949.2</v>
      </c>
      <c r="I29" s="14">
        <v>326730.3</v>
      </c>
      <c r="J29" s="14">
        <v>308162.8</v>
      </c>
      <c r="K29" s="35">
        <v>2708.9</v>
      </c>
      <c r="L29" s="35">
        <v>977</v>
      </c>
    </row>
    <row r="30" spans="1:13" s="18" customFormat="1" ht="11.85" customHeight="1" x14ac:dyDescent="0.15">
      <c r="A30" s="128" t="s">
        <v>143</v>
      </c>
      <c r="B30" s="14">
        <v>33</v>
      </c>
      <c r="C30" s="14">
        <v>577295.1</v>
      </c>
      <c r="D30" s="14">
        <v>249260</v>
      </c>
      <c r="E30" s="14">
        <v>88535.2</v>
      </c>
      <c r="F30" s="14">
        <v>131849</v>
      </c>
      <c r="G30" s="14">
        <v>117410.7</v>
      </c>
      <c r="H30" s="14">
        <v>63212.4</v>
      </c>
      <c r="I30" s="14">
        <v>420049.2</v>
      </c>
      <c r="J30" s="14">
        <v>353897.5</v>
      </c>
      <c r="K30" s="35">
        <v>46846</v>
      </c>
      <c r="L30" s="35">
        <v>5475</v>
      </c>
    </row>
    <row r="31" spans="1:13" s="18" customFormat="1" ht="11.85" customHeight="1" x14ac:dyDescent="0.15">
      <c r="A31" s="128" t="s">
        <v>144</v>
      </c>
      <c r="B31" s="14">
        <v>25</v>
      </c>
      <c r="C31" s="14">
        <v>429746.5</v>
      </c>
      <c r="D31" s="14">
        <v>604476</v>
      </c>
      <c r="E31" s="14">
        <v>245709.7</v>
      </c>
      <c r="F31" s="14">
        <v>541858</v>
      </c>
      <c r="G31" s="14">
        <v>62617.599999999999</v>
      </c>
      <c r="H31" s="14">
        <v>93263.9</v>
      </c>
      <c r="I31" s="14">
        <v>365913.9</v>
      </c>
      <c r="J31" s="14">
        <v>340016.1</v>
      </c>
      <c r="K31" s="35">
        <v>12656.7</v>
      </c>
      <c r="L31" s="35">
        <v>3826</v>
      </c>
    </row>
    <row r="32" spans="1:13" s="18" customFormat="1" ht="11.85" customHeight="1" x14ac:dyDescent="0.15">
      <c r="A32" s="128" t="s">
        <v>145</v>
      </c>
      <c r="B32" s="14">
        <v>15</v>
      </c>
      <c r="C32" s="14">
        <v>97730.8</v>
      </c>
      <c r="D32" s="14">
        <v>106232.8</v>
      </c>
      <c r="E32" s="14">
        <v>70371.5</v>
      </c>
      <c r="F32" s="14">
        <v>86815.2</v>
      </c>
      <c r="G32" s="14">
        <v>19418</v>
      </c>
      <c r="H32" s="14">
        <v>27229.7</v>
      </c>
      <c r="I32" s="14">
        <v>95100</v>
      </c>
      <c r="J32" s="14">
        <v>80865.5</v>
      </c>
      <c r="K32" s="35">
        <v>-3799</v>
      </c>
      <c r="L32" s="35">
        <v>1405</v>
      </c>
    </row>
    <row r="33" spans="1:12" s="18" customFormat="1" ht="11.85" customHeight="1" x14ac:dyDescent="0.15">
      <c r="A33" s="128" t="s">
        <v>146</v>
      </c>
      <c r="B33" s="14">
        <v>5</v>
      </c>
      <c r="C33" s="14">
        <v>17916</v>
      </c>
      <c r="D33" s="14">
        <v>26080.9</v>
      </c>
      <c r="E33" s="14">
        <v>4956</v>
      </c>
      <c r="F33" s="14">
        <v>5972.5</v>
      </c>
      <c r="G33" s="14">
        <v>20108.3</v>
      </c>
      <c r="H33" s="14">
        <v>19688.3</v>
      </c>
      <c r="I33" s="14">
        <v>17019</v>
      </c>
      <c r="J33" s="14">
        <v>15505.9</v>
      </c>
      <c r="K33" s="35">
        <v>532</v>
      </c>
      <c r="L33" s="35">
        <v>354</v>
      </c>
    </row>
    <row r="34" spans="1:12" s="18" customFormat="1" ht="11.85" customHeight="1" x14ac:dyDescent="0.15">
      <c r="A34" s="128" t="s">
        <v>184</v>
      </c>
      <c r="B34" s="14">
        <v>26</v>
      </c>
      <c r="C34" s="14">
        <v>3295614.8</v>
      </c>
      <c r="D34" s="14">
        <v>2336372</v>
      </c>
      <c r="E34" s="14">
        <v>1668738</v>
      </c>
      <c r="F34" s="14">
        <v>1812661.7</v>
      </c>
      <c r="G34" s="14">
        <v>523709.9</v>
      </c>
      <c r="H34" s="14">
        <v>556382.6</v>
      </c>
      <c r="I34" s="14">
        <v>3318955.7</v>
      </c>
      <c r="J34" s="14">
        <v>3054315.7</v>
      </c>
      <c r="K34" s="35">
        <v>89570</v>
      </c>
      <c r="L34" s="35">
        <v>9494</v>
      </c>
    </row>
    <row r="35" spans="1:12" s="18" customFormat="1" ht="11.85" customHeight="1" x14ac:dyDescent="0.15">
      <c r="A35" s="128" t="s">
        <v>148</v>
      </c>
      <c r="B35" s="14">
        <v>70</v>
      </c>
      <c r="C35" s="14">
        <v>1442703.9</v>
      </c>
      <c r="D35" s="14">
        <v>2186477.4</v>
      </c>
      <c r="E35" s="14">
        <v>1037137.3</v>
      </c>
      <c r="F35" s="14">
        <v>1327412</v>
      </c>
      <c r="G35" s="14">
        <v>859065.5</v>
      </c>
      <c r="H35" s="14">
        <v>334292.7</v>
      </c>
      <c r="I35" s="14">
        <v>1457890.4</v>
      </c>
      <c r="J35" s="14">
        <v>1217960</v>
      </c>
      <c r="K35" s="35">
        <v>39481</v>
      </c>
      <c r="L35" s="35">
        <v>8397</v>
      </c>
    </row>
    <row r="36" spans="1:12" s="18" customFormat="1" ht="11.85" customHeight="1" x14ac:dyDescent="0.15">
      <c r="A36" s="128" t="s">
        <v>149</v>
      </c>
      <c r="B36" s="14">
        <v>8</v>
      </c>
      <c r="C36" s="14">
        <v>106271.5</v>
      </c>
      <c r="D36" s="14">
        <v>180660.7</v>
      </c>
      <c r="E36" s="14">
        <v>113895</v>
      </c>
      <c r="F36" s="14">
        <v>96969.3</v>
      </c>
      <c r="G36" s="14">
        <v>83691</v>
      </c>
      <c r="H36" s="14">
        <v>78255</v>
      </c>
      <c r="I36" s="14">
        <v>102882.8</v>
      </c>
      <c r="J36" s="14">
        <v>70921.8</v>
      </c>
      <c r="K36" s="35">
        <v>10052.9</v>
      </c>
      <c r="L36" s="35">
        <v>2020</v>
      </c>
    </row>
    <row r="37" spans="1:12" s="18" customFormat="1" ht="11.85" customHeight="1" x14ac:dyDescent="0.15">
      <c r="A37" s="128" t="s">
        <v>150</v>
      </c>
      <c r="B37" s="14">
        <v>3</v>
      </c>
      <c r="C37" s="14">
        <v>2011065.4</v>
      </c>
      <c r="D37" s="14">
        <v>2238457</v>
      </c>
      <c r="E37" s="14">
        <v>2078694.2</v>
      </c>
      <c r="F37" s="14">
        <v>1157667</v>
      </c>
      <c r="G37" s="14">
        <v>1080790.7</v>
      </c>
      <c r="H37" s="14">
        <v>243675.2</v>
      </c>
      <c r="I37" s="14">
        <v>1793062.7</v>
      </c>
      <c r="J37" s="14">
        <v>1456296.9</v>
      </c>
      <c r="K37" s="35">
        <v>90631.8</v>
      </c>
      <c r="L37" s="35">
        <v>18771</v>
      </c>
    </row>
    <row r="38" spans="1:12" s="18" customFormat="1" ht="11.85" customHeight="1" x14ac:dyDescent="0.15">
      <c r="A38" s="128" t="s">
        <v>151</v>
      </c>
      <c r="B38" s="14">
        <v>53</v>
      </c>
      <c r="C38" s="14">
        <v>495972.9</v>
      </c>
      <c r="D38" s="14">
        <v>493018</v>
      </c>
      <c r="E38" s="14">
        <v>228389.9</v>
      </c>
      <c r="F38" s="14">
        <v>209121.6</v>
      </c>
      <c r="G38" s="14">
        <v>283896.2</v>
      </c>
      <c r="H38" s="14">
        <v>158937.60000000001</v>
      </c>
      <c r="I38" s="14">
        <v>518703.4</v>
      </c>
      <c r="J38" s="14">
        <v>447159.9</v>
      </c>
      <c r="K38" s="35">
        <v>29563.5</v>
      </c>
      <c r="L38" s="35">
        <v>7540</v>
      </c>
    </row>
    <row r="39" spans="1:12" s="18" customFormat="1" ht="11.85" customHeight="1" x14ac:dyDescent="0.15">
      <c r="A39" s="128" t="s">
        <v>152</v>
      </c>
      <c r="B39" s="14">
        <v>201</v>
      </c>
      <c r="C39" s="14">
        <v>3205997.1</v>
      </c>
      <c r="D39" s="14">
        <v>3687453</v>
      </c>
      <c r="E39" s="14">
        <v>2549740</v>
      </c>
      <c r="F39" s="14">
        <v>2094859.7</v>
      </c>
      <c r="G39" s="14">
        <v>1592591.6</v>
      </c>
      <c r="H39" s="14">
        <v>1052331</v>
      </c>
      <c r="I39" s="14">
        <v>3507602.5</v>
      </c>
      <c r="J39" s="14">
        <v>2815613.5</v>
      </c>
      <c r="K39" s="35">
        <v>269687</v>
      </c>
      <c r="L39" s="35">
        <v>44866</v>
      </c>
    </row>
    <row r="40" spans="1:12" s="18" customFormat="1" ht="11.85" customHeight="1" x14ac:dyDescent="0.15">
      <c r="A40" s="128" t="s">
        <v>155</v>
      </c>
      <c r="B40" s="14">
        <v>99</v>
      </c>
      <c r="C40" s="14">
        <v>56540645</v>
      </c>
      <c r="D40" s="14">
        <v>56411513</v>
      </c>
      <c r="E40" s="14">
        <v>41380361</v>
      </c>
      <c r="F40" s="14">
        <v>33633297</v>
      </c>
      <c r="G40" s="14">
        <v>22659526</v>
      </c>
      <c r="H40" s="14">
        <v>10062912</v>
      </c>
      <c r="I40" s="14">
        <v>58682339</v>
      </c>
      <c r="J40" s="14">
        <v>50856025</v>
      </c>
      <c r="K40" s="35">
        <v>3407939.6</v>
      </c>
      <c r="L40" s="35">
        <v>168772</v>
      </c>
    </row>
    <row r="41" spans="1:12" s="18" customFormat="1" ht="11.85" customHeight="1" x14ac:dyDescent="0.15">
      <c r="A41" s="128" t="s">
        <v>157</v>
      </c>
      <c r="B41" s="14">
        <v>13</v>
      </c>
      <c r="C41" s="14">
        <v>1197072</v>
      </c>
      <c r="D41" s="14">
        <v>1595767</v>
      </c>
      <c r="E41" s="14">
        <v>1607012</v>
      </c>
      <c r="F41" s="14">
        <v>998863.3</v>
      </c>
      <c r="G41" s="14">
        <v>596904</v>
      </c>
      <c r="H41" s="14">
        <v>540010</v>
      </c>
      <c r="I41" s="14">
        <v>1295572.3</v>
      </c>
      <c r="J41" s="14">
        <v>1101065.2</v>
      </c>
      <c r="K41" s="35">
        <v>60268.6</v>
      </c>
      <c r="L41" s="35">
        <v>3334</v>
      </c>
    </row>
    <row r="42" spans="1:12" s="18" customFormat="1" ht="11.85" customHeight="1" x14ac:dyDescent="0.15">
      <c r="A42" s="128" t="s">
        <v>158</v>
      </c>
      <c r="B42" s="14">
        <v>238</v>
      </c>
      <c r="C42" s="14">
        <v>7088173</v>
      </c>
      <c r="D42" s="14">
        <v>3536554.8</v>
      </c>
      <c r="E42" s="14">
        <v>1623609.3</v>
      </c>
      <c r="F42" s="14">
        <v>2189968</v>
      </c>
      <c r="G42" s="14">
        <v>1302774.3</v>
      </c>
      <c r="H42" s="14">
        <v>955732.9</v>
      </c>
      <c r="I42" s="14">
        <v>7308204</v>
      </c>
      <c r="J42" s="14">
        <v>6559218</v>
      </c>
      <c r="K42" s="35">
        <v>212243.3</v>
      </c>
      <c r="L42" s="35">
        <v>31135</v>
      </c>
    </row>
    <row r="43" spans="1:12" s="18" customFormat="1" ht="11.85" customHeight="1" x14ac:dyDescent="0.15">
      <c r="A43" s="128" t="s">
        <v>159</v>
      </c>
      <c r="B43" s="14">
        <v>59</v>
      </c>
      <c r="C43" s="14">
        <v>647659.4</v>
      </c>
      <c r="D43" s="14">
        <v>620140</v>
      </c>
      <c r="E43" s="14">
        <v>281119</v>
      </c>
      <c r="F43" s="14">
        <v>380946.1</v>
      </c>
      <c r="G43" s="14">
        <v>239645.8</v>
      </c>
      <c r="H43" s="14">
        <v>144952.6</v>
      </c>
      <c r="I43" s="14">
        <v>533160</v>
      </c>
      <c r="J43" s="14">
        <v>416057.5</v>
      </c>
      <c r="K43" s="35">
        <v>46645.599999999999</v>
      </c>
      <c r="L43" s="35">
        <v>7060</v>
      </c>
    </row>
    <row r="44" spans="1:12" s="18" customFormat="1" ht="11.85" customHeight="1" x14ac:dyDescent="0.15">
      <c r="A44" s="128" t="s">
        <v>160</v>
      </c>
      <c r="B44" s="14">
        <v>111</v>
      </c>
      <c r="C44" s="14">
        <v>1339445</v>
      </c>
      <c r="D44" s="14">
        <v>1834356.1</v>
      </c>
      <c r="E44" s="14">
        <v>788523.9</v>
      </c>
      <c r="F44" s="14">
        <v>1400608.4</v>
      </c>
      <c r="G44" s="14">
        <v>433746</v>
      </c>
      <c r="H44" s="14">
        <v>509334.4</v>
      </c>
      <c r="I44" s="14">
        <v>1387551.5</v>
      </c>
      <c r="J44" s="14">
        <v>1193513</v>
      </c>
      <c r="K44" s="35">
        <v>5782.2</v>
      </c>
      <c r="L44" s="35">
        <v>14923</v>
      </c>
    </row>
    <row r="45" spans="1:12" s="18" customFormat="1" ht="11.85" customHeight="1" x14ac:dyDescent="0.15">
      <c r="A45" s="128" t="s">
        <v>161</v>
      </c>
      <c r="B45" s="14">
        <v>27</v>
      </c>
      <c r="C45" s="14">
        <v>1465612.4</v>
      </c>
      <c r="D45" s="14">
        <v>782781.2</v>
      </c>
      <c r="E45" s="14">
        <v>386576.9</v>
      </c>
      <c r="F45" s="14">
        <v>445123</v>
      </c>
      <c r="G45" s="14">
        <v>337658.7</v>
      </c>
      <c r="H45" s="14">
        <v>141835.9</v>
      </c>
      <c r="I45" s="14">
        <v>1383827.3</v>
      </c>
      <c r="J45" s="14">
        <v>996614.3</v>
      </c>
      <c r="K45" s="35">
        <v>47860.9</v>
      </c>
      <c r="L45" s="35">
        <v>5352</v>
      </c>
    </row>
    <row r="46" spans="1:12" s="18" customFormat="1" ht="11.85" customHeight="1" x14ac:dyDescent="0.15">
      <c r="A46" s="128" t="s">
        <v>162</v>
      </c>
      <c r="B46" s="14">
        <v>23</v>
      </c>
      <c r="C46" s="14">
        <v>2243650</v>
      </c>
      <c r="D46" s="14">
        <v>2891686</v>
      </c>
      <c r="E46" s="14">
        <v>769661.4</v>
      </c>
      <c r="F46" s="14">
        <v>1685798.6</v>
      </c>
      <c r="G46" s="14">
        <v>1204968.8</v>
      </c>
      <c r="H46" s="14">
        <v>418255.6</v>
      </c>
      <c r="I46" s="14">
        <v>2071981.6</v>
      </c>
      <c r="J46" s="14">
        <v>1709886</v>
      </c>
      <c r="K46" s="35">
        <v>164549</v>
      </c>
      <c r="L46" s="35">
        <v>13578</v>
      </c>
    </row>
    <row r="47" spans="1:12" s="18" customFormat="1" ht="11.85" customHeight="1" x14ac:dyDescent="0.15">
      <c r="A47" s="128" t="s">
        <v>163</v>
      </c>
      <c r="B47" s="14">
        <v>37</v>
      </c>
      <c r="C47" s="14">
        <v>1253922</v>
      </c>
      <c r="D47" s="14">
        <v>1358574.1</v>
      </c>
      <c r="E47" s="14">
        <v>498601.1</v>
      </c>
      <c r="F47" s="14">
        <v>834410.2</v>
      </c>
      <c r="G47" s="14">
        <v>524163.4</v>
      </c>
      <c r="H47" s="14">
        <v>342136.8</v>
      </c>
      <c r="I47" s="14">
        <v>1158287</v>
      </c>
      <c r="J47" s="14">
        <v>959475</v>
      </c>
      <c r="K47" s="35">
        <v>34380.5</v>
      </c>
      <c r="L47" s="35">
        <v>6825</v>
      </c>
    </row>
    <row r="48" spans="1:12" s="18" customFormat="1" ht="11.85" customHeight="1" x14ac:dyDescent="0.15">
      <c r="A48" s="128" t="s">
        <v>185</v>
      </c>
      <c r="B48" s="14">
        <v>8</v>
      </c>
      <c r="C48" s="14">
        <v>66391</v>
      </c>
      <c r="D48" s="14">
        <v>108520</v>
      </c>
      <c r="E48" s="14">
        <v>77078</v>
      </c>
      <c r="F48" s="14">
        <v>35708</v>
      </c>
      <c r="G48" s="14">
        <v>72812.3</v>
      </c>
      <c r="H48" s="14">
        <v>44499.5</v>
      </c>
      <c r="I48" s="14">
        <v>63519.5</v>
      </c>
      <c r="J48" s="14">
        <v>50682.3</v>
      </c>
      <c r="K48" s="35">
        <v>5180.8</v>
      </c>
      <c r="L48" s="35">
        <v>1592</v>
      </c>
    </row>
    <row r="49" spans="1:13" s="18" customFormat="1" ht="11.85" customHeight="1" x14ac:dyDescent="0.15">
      <c r="A49" s="128" t="s">
        <v>165</v>
      </c>
      <c r="B49" s="14">
        <v>18</v>
      </c>
      <c r="C49" s="14">
        <v>297957.8</v>
      </c>
      <c r="D49" s="14">
        <v>406866.8</v>
      </c>
      <c r="E49" s="14">
        <v>133723.6</v>
      </c>
      <c r="F49" s="14">
        <v>197262.7</v>
      </c>
      <c r="G49" s="14">
        <v>209603.9</v>
      </c>
      <c r="H49" s="14">
        <v>57645.7</v>
      </c>
      <c r="I49" s="14">
        <v>241024.4</v>
      </c>
      <c r="J49" s="14">
        <v>149432.6</v>
      </c>
      <c r="K49" s="35">
        <v>53419</v>
      </c>
      <c r="L49" s="35">
        <v>3206</v>
      </c>
    </row>
    <row r="50" spans="1:13" s="18" customFormat="1" ht="11.85" customHeight="1" x14ac:dyDescent="0.15">
      <c r="A50" s="128" t="s">
        <v>166</v>
      </c>
      <c r="B50" s="14">
        <v>3</v>
      </c>
      <c r="C50" s="14">
        <v>37257</v>
      </c>
      <c r="D50" s="14">
        <v>12432.1</v>
      </c>
      <c r="E50" s="14">
        <v>10831.2</v>
      </c>
      <c r="F50" s="14">
        <v>3535.7</v>
      </c>
      <c r="G50" s="14">
        <v>8896.4</v>
      </c>
      <c r="H50" s="14">
        <v>2200</v>
      </c>
      <c r="I50" s="14">
        <v>14490.3</v>
      </c>
      <c r="J50" s="14">
        <v>12860.4</v>
      </c>
      <c r="K50" s="35">
        <v>767.7</v>
      </c>
      <c r="L50" s="35">
        <v>277</v>
      </c>
    </row>
    <row r="51" spans="1:13" s="18" customFormat="1" ht="11.85" customHeight="1" x14ac:dyDescent="0.15">
      <c r="A51" s="128" t="s">
        <v>167</v>
      </c>
      <c r="B51" s="14">
        <v>50</v>
      </c>
      <c r="C51" s="14">
        <v>1090371.5</v>
      </c>
      <c r="D51" s="14">
        <v>640778.1</v>
      </c>
      <c r="E51" s="14">
        <v>318525</v>
      </c>
      <c r="F51" s="14">
        <v>542373</v>
      </c>
      <c r="G51" s="14">
        <v>98404.9</v>
      </c>
      <c r="H51" s="14">
        <v>197142.1</v>
      </c>
      <c r="I51" s="14">
        <v>1106924.7</v>
      </c>
      <c r="J51" s="14">
        <v>1022627.4</v>
      </c>
      <c r="K51" s="35">
        <v>48354.3</v>
      </c>
      <c r="L51" s="35">
        <v>4237</v>
      </c>
    </row>
    <row r="52" spans="1:13" s="18" customFormat="1" ht="11.85" customHeight="1" x14ac:dyDescent="0.15">
      <c r="A52" s="128" t="s">
        <v>168</v>
      </c>
      <c r="B52" s="14">
        <v>7</v>
      </c>
      <c r="C52" s="14">
        <v>56200.2</v>
      </c>
      <c r="D52" s="14">
        <v>58789.1</v>
      </c>
      <c r="E52" s="14">
        <v>10126.5</v>
      </c>
      <c r="F52" s="14">
        <v>31474.799999999999</v>
      </c>
      <c r="G52" s="14">
        <v>27314.2</v>
      </c>
      <c r="H52" s="14">
        <v>14650.6</v>
      </c>
      <c r="I52" s="14">
        <v>57026.9</v>
      </c>
      <c r="J52" s="14">
        <v>45924.7</v>
      </c>
      <c r="K52" s="35">
        <v>3928.7</v>
      </c>
      <c r="L52" s="35">
        <v>2290</v>
      </c>
    </row>
    <row r="53" spans="1:13" s="18" customFormat="1" ht="11.85" customHeight="1" x14ac:dyDescent="0.15">
      <c r="A53" s="128" t="s">
        <v>169</v>
      </c>
      <c r="B53" s="14">
        <f>SUM(B54:B56)</f>
        <v>63</v>
      </c>
      <c r="C53" s="14">
        <f t="shared" ref="C53:L53" si="2">SUM(C54:C56)</f>
        <v>4963536</v>
      </c>
      <c r="D53" s="14">
        <f t="shared" si="2"/>
        <v>7180847</v>
      </c>
      <c r="E53" s="14">
        <f t="shared" si="2"/>
        <v>8954735</v>
      </c>
      <c r="F53" s="14">
        <f t="shared" si="2"/>
        <v>5038932</v>
      </c>
      <c r="G53" s="14">
        <f t="shared" si="2"/>
        <v>2141913</v>
      </c>
      <c r="H53" s="14">
        <f t="shared" si="2"/>
        <v>1498786</v>
      </c>
      <c r="I53" s="14">
        <f t="shared" si="2"/>
        <v>4983071</v>
      </c>
      <c r="J53" s="14">
        <f t="shared" si="2"/>
        <v>4799017</v>
      </c>
      <c r="K53" s="14">
        <f t="shared" si="2"/>
        <v>33996</v>
      </c>
      <c r="L53" s="14">
        <f t="shared" si="2"/>
        <v>19379</v>
      </c>
    </row>
    <row r="54" spans="1:13" s="18" customFormat="1" ht="11.85" customHeight="1" x14ac:dyDescent="0.15">
      <c r="A54" s="128" t="s">
        <v>170</v>
      </c>
      <c r="B54" s="14">
        <v>29</v>
      </c>
      <c r="C54" s="14">
        <v>4370171</v>
      </c>
      <c r="D54" s="14">
        <v>5603464</v>
      </c>
      <c r="E54" s="14">
        <v>7988724</v>
      </c>
      <c r="F54" s="14">
        <v>3943007.7</v>
      </c>
      <c r="G54" s="14">
        <v>1660455.6</v>
      </c>
      <c r="H54" s="14">
        <v>1141658.7</v>
      </c>
      <c r="I54" s="14">
        <v>4411919.8</v>
      </c>
      <c r="J54" s="14">
        <v>4393647.8</v>
      </c>
      <c r="K54" s="35">
        <v>2377.6</v>
      </c>
      <c r="L54" s="35">
        <v>13240</v>
      </c>
    </row>
    <row r="55" spans="1:13" s="18" customFormat="1" ht="11.85" customHeight="1" x14ac:dyDescent="0.15">
      <c r="A55" s="128" t="s">
        <v>171</v>
      </c>
      <c r="B55" s="14">
        <v>25</v>
      </c>
      <c r="C55" s="14">
        <v>506654.6</v>
      </c>
      <c r="D55" s="14">
        <v>1044332.9</v>
      </c>
      <c r="E55" s="14">
        <v>465606.6</v>
      </c>
      <c r="F55" s="14">
        <v>754587.8</v>
      </c>
      <c r="G55" s="14">
        <v>289744</v>
      </c>
      <c r="H55" s="14">
        <v>230750.2</v>
      </c>
      <c r="I55" s="14">
        <v>483410</v>
      </c>
      <c r="J55" s="14">
        <v>342783.9</v>
      </c>
      <c r="K55" s="35">
        <v>26761.5</v>
      </c>
      <c r="L55" s="35">
        <v>4268</v>
      </c>
      <c r="M55" s="2"/>
    </row>
    <row r="56" spans="1:13" ht="11.85" customHeight="1" x14ac:dyDescent="0.15">
      <c r="A56" s="129" t="s">
        <v>172</v>
      </c>
      <c r="B56" s="17">
        <v>9</v>
      </c>
      <c r="C56" s="17">
        <v>86710.7</v>
      </c>
      <c r="D56" s="17">
        <v>533050.5</v>
      </c>
      <c r="E56" s="17">
        <v>500404</v>
      </c>
      <c r="F56" s="17">
        <v>341336.7</v>
      </c>
      <c r="G56" s="17">
        <v>191713.5</v>
      </c>
      <c r="H56" s="17">
        <v>126377.3</v>
      </c>
      <c r="I56" s="17">
        <v>87741.3</v>
      </c>
      <c r="J56" s="17">
        <v>62585.1</v>
      </c>
      <c r="K56" s="31">
        <v>4857</v>
      </c>
      <c r="L56" s="31">
        <v>1871</v>
      </c>
    </row>
    <row r="57" spans="1:13" ht="12.6" customHeight="1" x14ac:dyDescent="0.15"/>
    <row r="58" spans="1:13" ht="12.6" customHeight="1" x14ac:dyDescent="0.15"/>
    <row r="59" spans="1:13" ht="12.6" customHeight="1" x14ac:dyDescent="0.15"/>
    <row r="60" spans="1:13" ht="12.6" customHeight="1" x14ac:dyDescent="0.15"/>
    <row r="61" spans="1:13" ht="12.6" customHeight="1" x14ac:dyDescent="0.15"/>
    <row r="62" spans="1:13" ht="12.6" customHeight="1" x14ac:dyDescent="0.15"/>
    <row r="63" spans="1:13" ht="12.6" customHeight="1" x14ac:dyDescent="0.15"/>
    <row r="64" spans="1:13" ht="12.6" customHeight="1" x14ac:dyDescent="0.15"/>
    <row r="65" ht="12.6" customHeight="1" x14ac:dyDescent="0.15"/>
    <row r="66" ht="12.6" customHeight="1" x14ac:dyDescent="0.15"/>
    <row r="67" ht="12.6" customHeight="1" x14ac:dyDescent="0.15"/>
    <row r="68" ht="12.6" customHeight="1" x14ac:dyDescent="0.15"/>
    <row r="69" ht="12.6" customHeight="1" x14ac:dyDescent="0.15"/>
    <row r="70" ht="12.6" customHeight="1" x14ac:dyDescent="0.15"/>
    <row r="71" ht="12.6" customHeight="1" x14ac:dyDescent="0.15"/>
    <row r="72" ht="12.6" customHeight="1" x14ac:dyDescent="0.15"/>
    <row r="73" ht="12.6" customHeight="1" x14ac:dyDescent="0.15"/>
    <row r="74" ht="12.6" customHeight="1" x14ac:dyDescent="0.15"/>
    <row r="75" ht="12.6" customHeight="1" x14ac:dyDescent="0.15"/>
    <row r="76" ht="12.6" customHeight="1" x14ac:dyDescent="0.15"/>
    <row r="77" ht="12.6" customHeight="1" x14ac:dyDescent="0.15"/>
    <row r="78" ht="12.6" customHeight="1" x14ac:dyDescent="0.15"/>
    <row r="79" ht="12.6" customHeight="1" x14ac:dyDescent="0.15"/>
    <row r="80" ht="12.6" customHeight="1" x14ac:dyDescent="0.15"/>
    <row r="81" ht="12.6" customHeight="1" x14ac:dyDescent="0.15"/>
  </sheetData>
  <mergeCells count="16">
    <mergeCell ref="B1:F1"/>
    <mergeCell ref="G1:L1"/>
    <mergeCell ref="E2:F2"/>
    <mergeCell ref="H2:I2"/>
    <mergeCell ref="K2:L2"/>
    <mergeCell ref="A3:A4"/>
    <mergeCell ref="B3:B4"/>
    <mergeCell ref="C3:C4"/>
    <mergeCell ref="D3:D4"/>
    <mergeCell ref="E3:E4"/>
    <mergeCell ref="L3:L4"/>
    <mergeCell ref="F3:F4"/>
    <mergeCell ref="G3:G4"/>
    <mergeCell ref="I3:I4"/>
    <mergeCell ref="J3:J4"/>
    <mergeCell ref="K3:K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50"/>
  <sheetViews>
    <sheetView showGridLines="0" showZeros="0" workbookViewId="0">
      <pane xSplit="1" ySplit="4" topLeftCell="B5" activePane="bottomRight" state="frozenSplit"/>
      <selection activeCell="D8" sqref="D8"/>
      <selection pane="topRight" activeCell="D8" sqref="D8"/>
      <selection pane="bottomLeft" activeCell="D8" sqref="D8"/>
      <selection pane="bottomRight" activeCell="O29" sqref="O29"/>
    </sheetView>
  </sheetViews>
  <sheetFormatPr defaultColWidth="9" defaultRowHeight="12" x14ac:dyDescent="0.15"/>
  <cols>
    <col min="1" max="1" width="29.125" style="18" customWidth="1"/>
    <col min="2" max="2" width="9.625" style="37" customWidth="1"/>
    <col min="3" max="6" width="10.625" style="37" customWidth="1"/>
    <col min="7" max="7" width="9" style="37" customWidth="1"/>
    <col min="8" max="8" width="8.25" style="37" customWidth="1"/>
    <col min="9" max="9" width="9" style="37" customWidth="1"/>
    <col min="10" max="10" width="8.5" style="37" customWidth="1"/>
    <col min="11" max="11" width="8.375" style="37" customWidth="1"/>
    <col min="12" max="12" width="10.125" style="37" customWidth="1"/>
    <col min="13" max="214" width="9" style="2" customWidth="1"/>
    <col min="215" max="16384" width="9" style="2"/>
  </cols>
  <sheetData>
    <row r="1" spans="1:12" s="6" customFormat="1" ht="24.95" customHeight="1" x14ac:dyDescent="0.15">
      <c r="A1" s="21"/>
      <c r="B1" s="266" t="s">
        <v>186</v>
      </c>
      <c r="C1" s="266"/>
      <c r="D1" s="266"/>
      <c r="E1" s="266"/>
      <c r="F1" s="266"/>
      <c r="G1" s="266" t="s">
        <v>187</v>
      </c>
      <c r="H1" s="266"/>
      <c r="I1" s="266"/>
      <c r="J1" s="266"/>
      <c r="K1" s="266"/>
      <c r="L1" s="266"/>
    </row>
    <row r="2" spans="1:12" ht="20.100000000000001" customHeight="1" x14ac:dyDescent="0.15">
      <c r="C2" s="42" t="str">
        <f>'13-4'!C2</f>
        <v>（2019年）</v>
      </c>
      <c r="E2" s="268" t="s">
        <v>55</v>
      </c>
      <c r="F2" s="268"/>
      <c r="G2" s="31"/>
      <c r="H2" s="267" t="str">
        <f>C2</f>
        <v>（2019年）</v>
      </c>
      <c r="I2" s="267"/>
      <c r="K2" s="268" t="s">
        <v>55</v>
      </c>
      <c r="L2" s="268"/>
    </row>
    <row r="3" spans="1:12" ht="20.100000000000001" customHeight="1" x14ac:dyDescent="0.15">
      <c r="A3" s="287" t="s">
        <v>10</v>
      </c>
      <c r="B3" s="293" t="s">
        <v>130</v>
      </c>
      <c r="C3" s="278" t="s">
        <v>57</v>
      </c>
      <c r="D3" s="262" t="s">
        <v>58</v>
      </c>
      <c r="E3" s="278" t="s">
        <v>60</v>
      </c>
      <c r="F3" s="262" t="s">
        <v>63</v>
      </c>
      <c r="G3" s="262" t="s">
        <v>175</v>
      </c>
      <c r="H3" s="213"/>
      <c r="I3" s="303" t="s">
        <v>480</v>
      </c>
      <c r="J3" s="301" t="s">
        <v>481</v>
      </c>
      <c r="K3" s="262" t="s">
        <v>71</v>
      </c>
      <c r="L3" s="298" t="s">
        <v>74</v>
      </c>
    </row>
    <row r="4" spans="1:12" ht="30" customHeight="1" x14ac:dyDescent="0.15">
      <c r="A4" s="289"/>
      <c r="B4" s="295"/>
      <c r="C4" s="280"/>
      <c r="D4" s="263"/>
      <c r="E4" s="280"/>
      <c r="F4" s="263"/>
      <c r="G4" s="265"/>
      <c r="H4" s="214" t="s">
        <v>78</v>
      </c>
      <c r="I4" s="283"/>
      <c r="J4" s="265"/>
      <c r="K4" s="263"/>
      <c r="L4" s="302"/>
    </row>
    <row r="5" spans="1:12" s="39" customFormat="1" ht="13.5" customHeight="1" x14ac:dyDescent="0.15">
      <c r="A5" s="127" t="s">
        <v>83</v>
      </c>
      <c r="B5" s="11">
        <v>1297</v>
      </c>
      <c r="C5" s="131">
        <v>57216756</v>
      </c>
      <c r="D5" s="131">
        <v>32530942</v>
      </c>
      <c r="E5" s="131">
        <v>21144003</v>
      </c>
      <c r="F5" s="131">
        <v>17713815</v>
      </c>
      <c r="G5" s="131">
        <v>14705513</v>
      </c>
      <c r="H5" s="131">
        <v>5687490</v>
      </c>
      <c r="I5" s="131">
        <v>56675804</v>
      </c>
      <c r="J5" s="131">
        <v>48755459</v>
      </c>
      <c r="K5" s="131">
        <v>3632028.3</v>
      </c>
      <c r="L5" s="131">
        <v>234746</v>
      </c>
    </row>
    <row r="6" spans="1:12" s="19" customFormat="1" ht="13.5" customHeight="1" x14ac:dyDescent="0.15">
      <c r="A6" s="127" t="s">
        <v>92</v>
      </c>
      <c r="B6" s="234"/>
      <c r="C6" s="234"/>
      <c r="D6" s="234"/>
      <c r="E6" s="234"/>
      <c r="F6" s="234"/>
      <c r="G6" s="234"/>
      <c r="H6" s="234"/>
      <c r="I6" s="234"/>
      <c r="J6" s="234"/>
      <c r="K6" s="234"/>
      <c r="L6" s="234"/>
    </row>
    <row r="7" spans="1:12" s="18" customFormat="1" ht="13.5" customHeight="1" x14ac:dyDescent="0.15">
      <c r="A7" s="128" t="s">
        <v>189</v>
      </c>
      <c r="B7" s="234">
        <v>132</v>
      </c>
      <c r="C7" s="238">
        <v>1774548</v>
      </c>
      <c r="D7" s="238">
        <v>545001</v>
      </c>
      <c r="E7" s="238">
        <v>182813</v>
      </c>
      <c r="F7" s="238">
        <v>379407</v>
      </c>
      <c r="G7" s="238">
        <v>162608</v>
      </c>
      <c r="H7" s="238">
        <v>69040</v>
      </c>
      <c r="I7" s="238">
        <v>1562176</v>
      </c>
      <c r="J7" s="238">
        <v>1342135</v>
      </c>
      <c r="K7" s="238">
        <v>107317</v>
      </c>
      <c r="L7" s="238">
        <v>7071</v>
      </c>
    </row>
    <row r="8" spans="1:12" s="18" customFormat="1" ht="13.5" customHeight="1" x14ac:dyDescent="0.15">
      <c r="A8" s="128" t="s">
        <v>190</v>
      </c>
      <c r="B8" s="234">
        <v>47</v>
      </c>
      <c r="C8" s="238">
        <v>1005424</v>
      </c>
      <c r="D8" s="238">
        <v>196990</v>
      </c>
      <c r="E8" s="238">
        <v>51108</v>
      </c>
      <c r="F8" s="238">
        <v>146462</v>
      </c>
      <c r="G8" s="238">
        <v>50050</v>
      </c>
      <c r="H8" s="238">
        <v>18848</v>
      </c>
      <c r="I8" s="238">
        <v>975882</v>
      </c>
      <c r="J8" s="238">
        <v>842679</v>
      </c>
      <c r="K8" s="238">
        <v>29765</v>
      </c>
      <c r="L8" s="238">
        <v>2796</v>
      </c>
    </row>
    <row r="9" spans="1:12" s="18" customFormat="1" ht="13.5" customHeight="1" x14ac:dyDescent="0.15">
      <c r="A9" s="128" t="s">
        <v>191</v>
      </c>
      <c r="B9" s="234">
        <v>1099</v>
      </c>
      <c r="C9" s="238">
        <v>53893501</v>
      </c>
      <c r="D9" s="238">
        <v>31123664</v>
      </c>
      <c r="E9" s="238">
        <v>20721205</v>
      </c>
      <c r="F9" s="238">
        <v>16909963</v>
      </c>
      <c r="G9" s="238">
        <v>14105551</v>
      </c>
      <c r="H9" s="238">
        <v>5455927</v>
      </c>
      <c r="I9" s="238">
        <v>53502164</v>
      </c>
      <c r="J9" s="238">
        <v>46068353</v>
      </c>
      <c r="K9" s="238">
        <v>3463458</v>
      </c>
      <c r="L9" s="238">
        <v>220928</v>
      </c>
    </row>
    <row r="10" spans="1:12" s="18" customFormat="1" ht="13.5" customHeight="1" x14ac:dyDescent="0.15">
      <c r="A10" s="128" t="s">
        <v>192</v>
      </c>
      <c r="B10" s="234">
        <v>19</v>
      </c>
      <c r="C10" s="238">
        <v>543282</v>
      </c>
      <c r="D10" s="238">
        <v>665287</v>
      </c>
      <c r="E10" s="238">
        <v>188878</v>
      </c>
      <c r="F10" s="238">
        <v>277983</v>
      </c>
      <c r="G10" s="238">
        <v>387304</v>
      </c>
      <c r="H10" s="238">
        <v>143675</v>
      </c>
      <c r="I10" s="238">
        <v>635581</v>
      </c>
      <c r="J10" s="238">
        <v>502293</v>
      </c>
      <c r="K10" s="238">
        <v>31488</v>
      </c>
      <c r="L10" s="238">
        <v>3951</v>
      </c>
    </row>
    <row r="11" spans="1:12" s="19" customFormat="1" ht="13.5" customHeight="1" x14ac:dyDescent="0.15">
      <c r="A11" s="127" t="s">
        <v>121</v>
      </c>
      <c r="B11" s="234"/>
      <c r="C11" s="234"/>
      <c r="D11" s="234"/>
      <c r="E11" s="234"/>
      <c r="F11" s="234"/>
      <c r="G11" s="234"/>
      <c r="H11" s="234"/>
      <c r="I11" s="234"/>
      <c r="J11" s="234"/>
      <c r="K11" s="234"/>
      <c r="L11" s="234"/>
    </row>
    <row r="12" spans="1:12" s="18" customFormat="1" ht="13.5" customHeight="1" x14ac:dyDescent="0.15">
      <c r="A12" s="112" t="s">
        <v>122</v>
      </c>
      <c r="B12" s="234">
        <f>B13+B14+B15</f>
        <v>117</v>
      </c>
      <c r="C12" s="234">
        <f t="shared" ref="C12:L12" si="0">C13+C14+C15</f>
        <v>2072658</v>
      </c>
      <c r="D12" s="234">
        <f t="shared" si="0"/>
        <v>1153027</v>
      </c>
      <c r="E12" s="234">
        <f t="shared" si="0"/>
        <v>508328</v>
      </c>
      <c r="F12" s="234">
        <f t="shared" si="0"/>
        <v>708273</v>
      </c>
      <c r="G12" s="234">
        <f t="shared" si="0"/>
        <v>443868</v>
      </c>
      <c r="H12" s="234">
        <f t="shared" si="0"/>
        <v>188486</v>
      </c>
      <c r="I12" s="234">
        <f t="shared" si="0"/>
        <v>2015713</v>
      </c>
      <c r="J12" s="234">
        <f t="shared" si="0"/>
        <v>1761060</v>
      </c>
      <c r="K12" s="234">
        <f t="shared" si="0"/>
        <v>157595</v>
      </c>
      <c r="L12" s="234">
        <f t="shared" si="0"/>
        <v>9574</v>
      </c>
    </row>
    <row r="13" spans="1:12" s="18" customFormat="1" ht="13.5" customHeight="1" x14ac:dyDescent="0.15">
      <c r="A13" s="112" t="s">
        <v>123</v>
      </c>
      <c r="B13" s="234">
        <v>1</v>
      </c>
      <c r="C13" s="126">
        <v>31944.7</v>
      </c>
      <c r="D13" s="126">
        <v>15290.1</v>
      </c>
      <c r="E13" s="126">
        <v>1173</v>
      </c>
      <c r="F13" s="126">
        <v>13135.7</v>
      </c>
      <c r="G13" s="126">
        <v>2154</v>
      </c>
      <c r="H13" s="126">
        <v>3000</v>
      </c>
      <c r="I13" s="126">
        <v>31944.7</v>
      </c>
      <c r="J13" s="126">
        <v>31666.2</v>
      </c>
      <c r="K13" s="126">
        <v>-360.4</v>
      </c>
      <c r="L13" s="126">
        <v>3</v>
      </c>
    </row>
    <row r="14" spans="1:12" s="18" customFormat="1" ht="13.5" customHeight="1" x14ac:dyDescent="0.15">
      <c r="A14" s="112" t="s">
        <v>132</v>
      </c>
      <c r="B14" s="234">
        <v>112</v>
      </c>
      <c r="C14" s="126">
        <v>2013845.3</v>
      </c>
      <c r="D14" s="126">
        <v>1119706.5</v>
      </c>
      <c r="E14" s="126">
        <v>496065.6</v>
      </c>
      <c r="F14" s="126">
        <v>685216.5</v>
      </c>
      <c r="G14" s="126">
        <v>433604</v>
      </c>
      <c r="H14" s="126">
        <v>182170.6</v>
      </c>
      <c r="I14" s="126">
        <v>1955498.2</v>
      </c>
      <c r="J14" s="126">
        <v>1712267.2</v>
      </c>
      <c r="K14" s="126">
        <v>154909.6</v>
      </c>
      <c r="L14" s="126">
        <v>9327</v>
      </c>
    </row>
    <row r="15" spans="1:12" s="18" customFormat="1" ht="13.5" customHeight="1" x14ac:dyDescent="0.15">
      <c r="A15" s="112" t="s">
        <v>134</v>
      </c>
      <c r="B15" s="234">
        <v>4</v>
      </c>
      <c r="C15" s="126">
        <v>26868.400000000001</v>
      </c>
      <c r="D15" s="126">
        <v>18030</v>
      </c>
      <c r="E15" s="126">
        <v>11088.9</v>
      </c>
      <c r="F15" s="126">
        <v>9920.5</v>
      </c>
      <c r="G15" s="126">
        <v>8109.6</v>
      </c>
      <c r="H15" s="126">
        <v>3315</v>
      </c>
      <c r="I15" s="126">
        <v>28270.400000000001</v>
      </c>
      <c r="J15" s="126">
        <v>17127</v>
      </c>
      <c r="K15" s="126">
        <v>3045.3</v>
      </c>
      <c r="L15" s="126">
        <v>244</v>
      </c>
    </row>
    <row r="16" spans="1:12" s="18" customFormat="1" ht="13.5" customHeight="1" x14ac:dyDescent="0.15">
      <c r="A16" s="128" t="s">
        <v>135</v>
      </c>
      <c r="B16" s="234">
        <f>SUM(B17:B46)</f>
        <v>1162</v>
      </c>
      <c r="C16" s="234">
        <f t="shared" ref="C16:L16" si="1">SUM(C17:C46)</f>
        <v>54784697</v>
      </c>
      <c r="D16" s="234">
        <f t="shared" si="1"/>
        <v>30735220</v>
      </c>
      <c r="E16" s="234">
        <f t="shared" si="1"/>
        <v>20262988</v>
      </c>
      <c r="F16" s="234">
        <f t="shared" si="1"/>
        <v>16586590</v>
      </c>
      <c r="G16" s="234">
        <f t="shared" si="1"/>
        <v>14037904</v>
      </c>
      <c r="H16" s="234">
        <f t="shared" si="1"/>
        <v>5355706</v>
      </c>
      <c r="I16" s="234">
        <f t="shared" si="1"/>
        <v>54330678</v>
      </c>
      <c r="J16" s="234">
        <f t="shared" si="1"/>
        <v>46710791</v>
      </c>
      <c r="K16" s="234">
        <f t="shared" si="1"/>
        <v>3444239</v>
      </c>
      <c r="L16" s="234">
        <f t="shared" si="1"/>
        <v>223252</v>
      </c>
    </row>
    <row r="17" spans="1:12" s="18" customFormat="1" ht="13.5" customHeight="1" x14ac:dyDescent="0.15">
      <c r="A17" s="128" t="s">
        <v>136</v>
      </c>
      <c r="B17" s="234">
        <v>96</v>
      </c>
      <c r="C17" s="126">
        <v>691127.8</v>
      </c>
      <c r="D17" s="126">
        <v>482668.4</v>
      </c>
      <c r="E17" s="126">
        <v>159679</v>
      </c>
      <c r="F17" s="126">
        <v>273115</v>
      </c>
      <c r="G17" s="126">
        <v>209552.7</v>
      </c>
      <c r="H17" s="126">
        <v>111718.9</v>
      </c>
      <c r="I17" s="126">
        <v>669677.5</v>
      </c>
      <c r="J17" s="126">
        <v>600775</v>
      </c>
      <c r="K17" s="126">
        <v>30182</v>
      </c>
      <c r="L17" s="126">
        <v>4732</v>
      </c>
    </row>
    <row r="18" spans="1:12" s="18" customFormat="1" ht="13.5" customHeight="1" x14ac:dyDescent="0.15">
      <c r="A18" s="128" t="s">
        <v>137</v>
      </c>
      <c r="B18" s="234">
        <v>13</v>
      </c>
      <c r="C18" s="126">
        <v>400346.6</v>
      </c>
      <c r="D18" s="126">
        <v>149861.1</v>
      </c>
      <c r="E18" s="126">
        <v>131758.6</v>
      </c>
      <c r="F18" s="126">
        <v>54259.6</v>
      </c>
      <c r="G18" s="126">
        <v>95601.5</v>
      </c>
      <c r="H18" s="126">
        <v>55491.6</v>
      </c>
      <c r="I18" s="126">
        <v>401483.2</v>
      </c>
      <c r="J18" s="126">
        <v>341399.7</v>
      </c>
      <c r="K18" s="126">
        <v>31247.9</v>
      </c>
      <c r="L18" s="126">
        <v>2405</v>
      </c>
    </row>
    <row r="19" spans="1:12" s="40" customFormat="1" ht="13.5" customHeight="1" x14ac:dyDescent="0.15">
      <c r="A19" s="128" t="s">
        <v>138</v>
      </c>
      <c r="B19" s="235">
        <v>5</v>
      </c>
      <c r="C19" s="126">
        <v>106359.8</v>
      </c>
      <c r="D19" s="126">
        <v>289087</v>
      </c>
      <c r="E19" s="126">
        <v>71553.7</v>
      </c>
      <c r="F19" s="126">
        <v>233488.4</v>
      </c>
      <c r="G19" s="126">
        <v>55598.7</v>
      </c>
      <c r="H19" s="126">
        <v>40916.9</v>
      </c>
      <c r="I19" s="126">
        <v>114342.7</v>
      </c>
      <c r="J19" s="126">
        <v>86993.600000000006</v>
      </c>
      <c r="K19" s="126">
        <v>11331.9</v>
      </c>
      <c r="L19" s="126">
        <v>1619</v>
      </c>
    </row>
    <row r="20" spans="1:12" s="40" customFormat="1" ht="13.5" customHeight="1" x14ac:dyDescent="0.15">
      <c r="A20" s="128" t="s">
        <v>139</v>
      </c>
      <c r="B20" s="234">
        <v>32</v>
      </c>
      <c r="C20" s="126">
        <v>166486.6</v>
      </c>
      <c r="D20" s="126">
        <v>58152.6</v>
      </c>
      <c r="E20" s="126">
        <v>24751.4</v>
      </c>
      <c r="F20" s="126">
        <v>51543.7</v>
      </c>
      <c r="G20" s="126">
        <v>11970</v>
      </c>
      <c r="H20" s="126">
        <v>12783</v>
      </c>
      <c r="I20" s="126">
        <v>170060.79999999999</v>
      </c>
      <c r="J20" s="126">
        <v>160453.6</v>
      </c>
      <c r="K20" s="126">
        <v>1121</v>
      </c>
      <c r="L20" s="126">
        <v>2096</v>
      </c>
    </row>
    <row r="21" spans="1:12" s="18" customFormat="1" ht="13.5" customHeight="1" x14ac:dyDescent="0.15">
      <c r="A21" s="128" t="s">
        <v>140</v>
      </c>
      <c r="B21" s="234">
        <v>3</v>
      </c>
      <c r="C21" s="126">
        <v>16716.5</v>
      </c>
      <c r="D21" s="126">
        <v>7385.3</v>
      </c>
      <c r="E21" s="126">
        <v>1397.8</v>
      </c>
      <c r="F21" s="126">
        <v>6383.1</v>
      </c>
      <c r="G21" s="126">
        <v>1002.1</v>
      </c>
      <c r="H21" s="126">
        <v>410.6</v>
      </c>
      <c r="I21" s="126">
        <v>17127.5</v>
      </c>
      <c r="J21" s="126">
        <v>15950.5</v>
      </c>
      <c r="K21" s="126">
        <v>276</v>
      </c>
      <c r="L21" s="126">
        <v>406</v>
      </c>
    </row>
    <row r="22" spans="1:12" s="18" customFormat="1" ht="13.5" customHeight="1" x14ac:dyDescent="0.15">
      <c r="A22" s="128" t="s">
        <v>141</v>
      </c>
      <c r="B22" s="234">
        <v>1</v>
      </c>
      <c r="C22" s="126">
        <v>2782</v>
      </c>
      <c r="D22" s="126">
        <v>685.5</v>
      </c>
      <c r="E22" s="126">
        <v>492.8</v>
      </c>
      <c r="F22" s="126">
        <v>13.6</v>
      </c>
      <c r="G22" s="126">
        <v>671.9</v>
      </c>
      <c r="H22" s="126">
        <v>500</v>
      </c>
      <c r="I22" s="126">
        <v>2782</v>
      </c>
      <c r="J22" s="126">
        <v>2190.4</v>
      </c>
      <c r="K22" s="126">
        <v>234.2</v>
      </c>
      <c r="L22" s="126">
        <v>32</v>
      </c>
    </row>
    <row r="23" spans="1:12" s="18" customFormat="1" ht="13.5" customHeight="1" x14ac:dyDescent="0.15">
      <c r="A23" s="128" t="s">
        <v>193</v>
      </c>
      <c r="B23" s="234">
        <v>26</v>
      </c>
      <c r="C23" s="126">
        <v>255492.2</v>
      </c>
      <c r="D23" s="126">
        <v>146269.9</v>
      </c>
      <c r="E23" s="126">
        <v>45484.9</v>
      </c>
      <c r="F23" s="126">
        <v>96691.199999999997</v>
      </c>
      <c r="G23" s="126">
        <v>49578.3</v>
      </c>
      <c r="H23" s="126">
        <v>48194.5</v>
      </c>
      <c r="I23" s="126">
        <v>303231.3</v>
      </c>
      <c r="J23" s="126">
        <v>286801</v>
      </c>
      <c r="K23" s="126">
        <v>1122.3</v>
      </c>
      <c r="L23" s="126">
        <v>909</v>
      </c>
    </row>
    <row r="24" spans="1:12" s="18" customFormat="1" ht="13.5" customHeight="1" x14ac:dyDescent="0.15">
      <c r="A24" s="128" t="s">
        <v>143</v>
      </c>
      <c r="B24" s="234">
        <v>31</v>
      </c>
      <c r="C24" s="126">
        <v>523740.6</v>
      </c>
      <c r="D24" s="126">
        <v>210735</v>
      </c>
      <c r="E24" s="126">
        <v>64390</v>
      </c>
      <c r="F24" s="126">
        <v>113617.1</v>
      </c>
      <c r="G24" s="126">
        <v>97117.5</v>
      </c>
      <c r="H24" s="126">
        <v>49558.6</v>
      </c>
      <c r="I24" s="126">
        <v>380898.9</v>
      </c>
      <c r="J24" s="126">
        <v>320809</v>
      </c>
      <c r="K24" s="126">
        <v>42512.9</v>
      </c>
      <c r="L24" s="126">
        <v>4491</v>
      </c>
    </row>
    <row r="25" spans="1:12" s="18" customFormat="1" ht="13.5" customHeight="1" x14ac:dyDescent="0.15">
      <c r="A25" s="128" t="s">
        <v>144</v>
      </c>
      <c r="B25" s="234">
        <v>24</v>
      </c>
      <c r="C25" s="126">
        <v>409892.5</v>
      </c>
      <c r="D25" s="126">
        <v>598929.6</v>
      </c>
      <c r="E25" s="126">
        <v>241796.9</v>
      </c>
      <c r="F25" s="126">
        <v>538965.6</v>
      </c>
      <c r="G25" s="126">
        <v>59963.7</v>
      </c>
      <c r="H25" s="126">
        <v>92963.9</v>
      </c>
      <c r="I25" s="126">
        <v>346322.4</v>
      </c>
      <c r="J25" s="126">
        <v>321938</v>
      </c>
      <c r="K25" s="126">
        <v>12174.1</v>
      </c>
      <c r="L25" s="126">
        <v>3564</v>
      </c>
    </row>
    <row r="26" spans="1:12" s="18" customFormat="1" ht="13.5" customHeight="1" x14ac:dyDescent="0.15">
      <c r="A26" s="128" t="s">
        <v>145</v>
      </c>
      <c r="B26" s="234">
        <v>12</v>
      </c>
      <c r="C26" s="126">
        <v>79968.800000000003</v>
      </c>
      <c r="D26" s="126">
        <v>89414.8</v>
      </c>
      <c r="E26" s="126">
        <v>47989.599999999999</v>
      </c>
      <c r="F26" s="126">
        <v>71616</v>
      </c>
      <c r="G26" s="126">
        <v>17799.2</v>
      </c>
      <c r="H26" s="126">
        <v>16631.2</v>
      </c>
      <c r="I26" s="126">
        <v>78406.7</v>
      </c>
      <c r="J26" s="126">
        <v>65619</v>
      </c>
      <c r="K26" s="126">
        <v>2976.2</v>
      </c>
      <c r="L26" s="126">
        <v>1088</v>
      </c>
    </row>
    <row r="27" spans="1:12" s="18" customFormat="1" ht="13.5" customHeight="1" x14ac:dyDescent="0.15">
      <c r="A27" s="132" t="s">
        <v>194</v>
      </c>
      <c r="B27" s="234">
        <v>3</v>
      </c>
      <c r="C27" s="126">
        <v>8471</v>
      </c>
      <c r="D27" s="126">
        <v>6269.1</v>
      </c>
      <c r="E27" s="126">
        <v>979.6</v>
      </c>
      <c r="F27" s="126">
        <v>1847.9</v>
      </c>
      <c r="G27" s="126">
        <v>4421</v>
      </c>
      <c r="H27" s="126">
        <v>4188.3</v>
      </c>
      <c r="I27" s="126">
        <v>7834.1</v>
      </c>
      <c r="J27" s="126">
        <v>7414</v>
      </c>
      <c r="K27" s="126">
        <v>431.8</v>
      </c>
      <c r="L27" s="126">
        <v>98</v>
      </c>
    </row>
    <row r="28" spans="1:12" s="18" customFormat="1" ht="13.5" customHeight="1" x14ac:dyDescent="0.15">
      <c r="A28" s="132" t="s">
        <v>195</v>
      </c>
      <c r="B28" s="234">
        <v>14</v>
      </c>
      <c r="C28" s="126">
        <v>953645.3</v>
      </c>
      <c r="D28" s="126">
        <v>560221.5</v>
      </c>
      <c r="E28" s="126">
        <v>344103</v>
      </c>
      <c r="F28" s="126">
        <v>553522.1</v>
      </c>
      <c r="G28" s="126">
        <v>6699.2</v>
      </c>
      <c r="H28" s="126">
        <v>91183.6</v>
      </c>
      <c r="I28" s="126">
        <v>1009642.4</v>
      </c>
      <c r="J28" s="126">
        <v>912486.5</v>
      </c>
      <c r="K28" s="126">
        <v>57291.199999999997</v>
      </c>
      <c r="L28" s="126">
        <v>4245</v>
      </c>
    </row>
    <row r="29" spans="1:12" s="18" customFormat="1" ht="13.5" customHeight="1" x14ac:dyDescent="0.15">
      <c r="A29" s="128" t="s">
        <v>148</v>
      </c>
      <c r="B29" s="234">
        <v>48</v>
      </c>
      <c r="C29" s="126">
        <v>475614</v>
      </c>
      <c r="D29" s="126">
        <v>1319711.8</v>
      </c>
      <c r="E29" s="126">
        <v>423222.5</v>
      </c>
      <c r="F29" s="126">
        <v>858010.4</v>
      </c>
      <c r="G29" s="126">
        <v>461700.9</v>
      </c>
      <c r="H29" s="126">
        <v>168672</v>
      </c>
      <c r="I29" s="126">
        <v>530382</v>
      </c>
      <c r="J29" s="126">
        <v>450841.8</v>
      </c>
      <c r="K29" s="126">
        <v>-22846.799999999999</v>
      </c>
      <c r="L29" s="126">
        <v>3919</v>
      </c>
    </row>
    <row r="30" spans="1:12" s="18" customFormat="1" ht="13.5" customHeight="1" x14ac:dyDescent="0.15">
      <c r="A30" s="128" t="s">
        <v>149</v>
      </c>
      <c r="B30" s="234">
        <v>2</v>
      </c>
      <c r="C30" s="126">
        <v>28753.9</v>
      </c>
      <c r="D30" s="126">
        <v>38568.1</v>
      </c>
      <c r="E30" s="126">
        <v>25733.8</v>
      </c>
      <c r="F30" s="126">
        <v>20413.3</v>
      </c>
      <c r="G30" s="126">
        <v>18155</v>
      </c>
      <c r="H30" s="126">
        <v>10100</v>
      </c>
      <c r="I30" s="126">
        <v>28126.7</v>
      </c>
      <c r="J30" s="126">
        <v>11488.9</v>
      </c>
      <c r="K30" s="126">
        <v>5885.3</v>
      </c>
      <c r="L30" s="126">
        <v>507</v>
      </c>
    </row>
    <row r="31" spans="1:12" s="18" customFormat="1" ht="13.5" customHeight="1" x14ac:dyDescent="0.15">
      <c r="A31" s="128" t="s">
        <v>150</v>
      </c>
      <c r="B31" s="234">
        <v>2</v>
      </c>
      <c r="C31" s="126">
        <v>15577.8</v>
      </c>
      <c r="D31" s="126">
        <v>10511.9</v>
      </c>
      <c r="E31" s="126">
        <v>7551.4</v>
      </c>
      <c r="F31" s="126">
        <v>5678.1</v>
      </c>
      <c r="G31" s="126">
        <v>4833.8</v>
      </c>
      <c r="H31" s="126">
        <v>1050</v>
      </c>
      <c r="I31" s="126">
        <v>15698.8</v>
      </c>
      <c r="J31" s="126">
        <v>14013.1</v>
      </c>
      <c r="K31" s="126">
        <v>751.7</v>
      </c>
      <c r="L31" s="126">
        <v>230</v>
      </c>
    </row>
    <row r="32" spans="1:12" s="18" customFormat="1" ht="13.5" customHeight="1" x14ac:dyDescent="0.15">
      <c r="A32" s="128" t="s">
        <v>151</v>
      </c>
      <c r="B32" s="234">
        <v>47</v>
      </c>
      <c r="C32" s="126">
        <v>275164</v>
      </c>
      <c r="D32" s="126">
        <v>319270.5</v>
      </c>
      <c r="E32" s="126">
        <v>116720.7</v>
      </c>
      <c r="F32" s="126">
        <v>130016.6</v>
      </c>
      <c r="G32" s="126">
        <v>189253.8</v>
      </c>
      <c r="H32" s="126">
        <v>124268.7</v>
      </c>
      <c r="I32" s="126">
        <v>300329</v>
      </c>
      <c r="J32" s="126">
        <v>263323</v>
      </c>
      <c r="K32" s="126">
        <v>14010.8</v>
      </c>
      <c r="L32" s="126">
        <v>3689</v>
      </c>
    </row>
    <row r="33" spans="1:12" s="18" customFormat="1" ht="13.5" customHeight="1" x14ac:dyDescent="0.15">
      <c r="A33" s="128" t="s">
        <v>152</v>
      </c>
      <c r="B33" s="234">
        <v>176</v>
      </c>
      <c r="C33" s="126">
        <v>1978241.3</v>
      </c>
      <c r="D33" s="126">
        <v>1825164.1</v>
      </c>
      <c r="E33" s="126">
        <v>1025385.3</v>
      </c>
      <c r="F33" s="126">
        <v>1108709.2</v>
      </c>
      <c r="G33" s="126">
        <v>715887.9</v>
      </c>
      <c r="H33" s="126">
        <v>456622.5</v>
      </c>
      <c r="I33" s="126">
        <v>2095612.3</v>
      </c>
      <c r="J33" s="126">
        <v>1769401.7</v>
      </c>
      <c r="K33" s="126">
        <v>131047.4</v>
      </c>
      <c r="L33" s="126">
        <v>23700</v>
      </c>
    </row>
    <row r="34" spans="1:12" s="18" customFormat="1" ht="13.5" customHeight="1" x14ac:dyDescent="0.15">
      <c r="A34" s="128" t="s">
        <v>155</v>
      </c>
      <c r="B34" s="234">
        <v>97</v>
      </c>
      <c r="C34" s="126">
        <v>38613498</v>
      </c>
      <c r="D34" s="126">
        <v>19965987</v>
      </c>
      <c r="E34" s="126">
        <v>15400079</v>
      </c>
      <c r="F34" s="126">
        <v>9658144</v>
      </c>
      <c r="G34" s="126">
        <v>10278922</v>
      </c>
      <c r="H34" s="126">
        <v>2909503.6</v>
      </c>
      <c r="I34" s="126">
        <v>38382461</v>
      </c>
      <c r="J34" s="126">
        <v>32786937</v>
      </c>
      <c r="K34" s="126">
        <v>2811373.7</v>
      </c>
      <c r="L34" s="126">
        <v>113224</v>
      </c>
    </row>
    <row r="35" spans="1:12" s="18" customFormat="1" ht="13.5" customHeight="1" x14ac:dyDescent="0.15">
      <c r="A35" s="128" t="s">
        <v>157</v>
      </c>
      <c r="B35" s="234">
        <v>9</v>
      </c>
      <c r="C35" s="126">
        <v>141752.9</v>
      </c>
      <c r="D35" s="126">
        <v>57965</v>
      </c>
      <c r="E35" s="126">
        <v>19124</v>
      </c>
      <c r="F35" s="126">
        <v>30816.5</v>
      </c>
      <c r="G35" s="126">
        <v>27148.5</v>
      </c>
      <c r="H35" s="126">
        <v>19408.2</v>
      </c>
      <c r="I35" s="126">
        <v>164380.1</v>
      </c>
      <c r="J35" s="126">
        <v>128825.2</v>
      </c>
      <c r="K35" s="126">
        <v>4449</v>
      </c>
      <c r="L35" s="126">
        <v>657</v>
      </c>
    </row>
    <row r="36" spans="1:12" s="18" customFormat="1" ht="13.5" customHeight="1" x14ac:dyDescent="0.15">
      <c r="A36" s="128" t="s">
        <v>158</v>
      </c>
      <c r="B36" s="234">
        <v>249</v>
      </c>
      <c r="C36" s="126">
        <v>5244138</v>
      </c>
      <c r="D36" s="126">
        <v>1969826.1</v>
      </c>
      <c r="E36" s="126">
        <v>1042942.2</v>
      </c>
      <c r="F36" s="126">
        <v>1186906.5</v>
      </c>
      <c r="G36" s="126">
        <v>695873</v>
      </c>
      <c r="H36" s="126">
        <v>474186.4</v>
      </c>
      <c r="I36" s="126">
        <v>5199115.8</v>
      </c>
      <c r="J36" s="126">
        <v>4761724.8</v>
      </c>
      <c r="K36" s="126">
        <v>124984.9</v>
      </c>
      <c r="L36" s="126">
        <v>22915</v>
      </c>
    </row>
    <row r="37" spans="1:12" s="18" customFormat="1" ht="13.5" customHeight="1" x14ac:dyDescent="0.15">
      <c r="A37" s="128" t="s">
        <v>159</v>
      </c>
      <c r="B37" s="234">
        <v>53</v>
      </c>
      <c r="C37" s="126">
        <v>490103.8</v>
      </c>
      <c r="D37" s="126">
        <v>393680.3</v>
      </c>
      <c r="E37" s="126">
        <v>174953.5</v>
      </c>
      <c r="F37" s="126">
        <v>266470.2</v>
      </c>
      <c r="G37" s="126">
        <v>127661.3</v>
      </c>
      <c r="H37" s="126">
        <v>108528.8</v>
      </c>
      <c r="I37" s="126">
        <v>427304.3</v>
      </c>
      <c r="J37" s="126">
        <v>355676.3</v>
      </c>
      <c r="K37" s="126">
        <v>30331.7</v>
      </c>
      <c r="L37" s="126">
        <v>5506</v>
      </c>
    </row>
    <row r="38" spans="1:12" s="18" customFormat="1" ht="13.5" customHeight="1" x14ac:dyDescent="0.15">
      <c r="A38" s="128" t="s">
        <v>160</v>
      </c>
      <c r="B38" s="234">
        <v>90</v>
      </c>
      <c r="C38" s="126">
        <v>872921.7</v>
      </c>
      <c r="D38" s="126">
        <v>614373.4</v>
      </c>
      <c r="E38" s="126">
        <v>266152.8</v>
      </c>
      <c r="F38" s="126">
        <v>349678.1</v>
      </c>
      <c r="G38" s="126">
        <v>264695</v>
      </c>
      <c r="H38" s="126">
        <v>191851</v>
      </c>
      <c r="I38" s="126">
        <v>855259.8</v>
      </c>
      <c r="J38" s="126">
        <v>739911.5</v>
      </c>
      <c r="K38" s="126">
        <v>53362.9</v>
      </c>
      <c r="L38" s="126">
        <v>8297</v>
      </c>
    </row>
    <row r="39" spans="1:12" s="18" customFormat="1" ht="13.5" customHeight="1" x14ac:dyDescent="0.15">
      <c r="A39" s="128" t="s">
        <v>161</v>
      </c>
      <c r="B39" s="234">
        <v>22</v>
      </c>
      <c r="C39" s="126">
        <v>1005068.7</v>
      </c>
      <c r="D39" s="126">
        <v>425016.2</v>
      </c>
      <c r="E39" s="126">
        <v>186420.5</v>
      </c>
      <c r="F39" s="126">
        <v>295702</v>
      </c>
      <c r="G39" s="126">
        <v>129314.2</v>
      </c>
      <c r="H39" s="126">
        <v>71474.5</v>
      </c>
      <c r="I39" s="126">
        <v>1004582.3</v>
      </c>
      <c r="J39" s="126">
        <v>698880.6</v>
      </c>
      <c r="K39" s="126">
        <v>33308.9</v>
      </c>
      <c r="L39" s="126">
        <v>3868</v>
      </c>
    </row>
    <row r="40" spans="1:12" s="18" customFormat="1" ht="13.5" customHeight="1" x14ac:dyDescent="0.15">
      <c r="A40" s="128" t="s">
        <v>162</v>
      </c>
      <c r="B40" s="234">
        <v>19</v>
      </c>
      <c r="C40" s="126">
        <v>377886</v>
      </c>
      <c r="D40" s="126">
        <v>170642</v>
      </c>
      <c r="E40" s="126">
        <v>87533.3</v>
      </c>
      <c r="F40" s="126">
        <v>120528.7</v>
      </c>
      <c r="G40" s="126">
        <v>50113.1</v>
      </c>
      <c r="H40" s="126">
        <v>18814.2</v>
      </c>
      <c r="I40" s="126">
        <v>219943.7</v>
      </c>
      <c r="J40" s="126">
        <v>185301.9</v>
      </c>
      <c r="K40" s="126">
        <v>25247.599999999999</v>
      </c>
      <c r="L40" s="126">
        <v>2393</v>
      </c>
    </row>
    <row r="41" spans="1:12" s="18" customFormat="1" ht="13.5" customHeight="1" x14ac:dyDescent="0.15">
      <c r="A41" s="128" t="s">
        <v>163</v>
      </c>
      <c r="B41" s="234">
        <v>26</v>
      </c>
      <c r="C41" s="126">
        <v>773783.1</v>
      </c>
      <c r="D41" s="126">
        <v>607072.5</v>
      </c>
      <c r="E41" s="126">
        <v>180308</v>
      </c>
      <c r="F41" s="126">
        <v>292018.8</v>
      </c>
      <c r="G41" s="126">
        <v>315053.5</v>
      </c>
      <c r="H41" s="126">
        <v>165698.1</v>
      </c>
      <c r="I41" s="126">
        <v>742721.7</v>
      </c>
      <c r="J41" s="126">
        <v>629440.1</v>
      </c>
      <c r="K41" s="126">
        <v>15607.8</v>
      </c>
      <c r="L41" s="126">
        <v>3847</v>
      </c>
    </row>
    <row r="42" spans="1:12" s="18" customFormat="1" ht="13.5" customHeight="1" x14ac:dyDescent="0.15">
      <c r="A42" s="132" t="s">
        <v>164</v>
      </c>
      <c r="B42" s="234">
        <v>5</v>
      </c>
      <c r="C42" s="126">
        <v>35713</v>
      </c>
      <c r="D42" s="126">
        <v>35864.400000000001</v>
      </c>
      <c r="E42" s="126">
        <v>8999</v>
      </c>
      <c r="F42" s="126">
        <v>16327</v>
      </c>
      <c r="G42" s="126">
        <v>19537</v>
      </c>
      <c r="H42" s="126">
        <v>9199.5</v>
      </c>
      <c r="I42" s="126">
        <v>32980.400000000001</v>
      </c>
      <c r="J42" s="126">
        <v>25008.400000000001</v>
      </c>
      <c r="K42" s="126">
        <v>4403.5</v>
      </c>
      <c r="L42" s="126">
        <v>516</v>
      </c>
    </row>
    <row r="43" spans="1:12" s="18" customFormat="1" ht="13.5" customHeight="1" x14ac:dyDescent="0.15">
      <c r="A43" s="128" t="s">
        <v>165</v>
      </c>
      <c r="B43" s="234">
        <v>8</v>
      </c>
      <c r="C43" s="126">
        <v>30599.1</v>
      </c>
      <c r="D43" s="126">
        <v>32598.7</v>
      </c>
      <c r="E43" s="126">
        <v>7134.2</v>
      </c>
      <c r="F43" s="126">
        <v>15130</v>
      </c>
      <c r="G43" s="126">
        <v>17468</v>
      </c>
      <c r="H43" s="126">
        <v>8774</v>
      </c>
      <c r="I43" s="126">
        <v>30510.2</v>
      </c>
      <c r="J43" s="126">
        <v>19992.8</v>
      </c>
      <c r="K43" s="126">
        <v>6195.6</v>
      </c>
      <c r="L43" s="126">
        <v>335</v>
      </c>
    </row>
    <row r="44" spans="1:12" s="18" customFormat="1" ht="13.5" customHeight="1" x14ac:dyDescent="0.15">
      <c r="A44" s="128" t="s">
        <v>166</v>
      </c>
      <c r="B44" s="234">
        <v>2</v>
      </c>
      <c r="C44" s="126">
        <v>29686.3</v>
      </c>
      <c r="D44" s="126">
        <v>8801.9</v>
      </c>
      <c r="E44" s="126">
        <v>10109.9</v>
      </c>
      <c r="F44" s="126">
        <v>2033.6</v>
      </c>
      <c r="G44" s="126">
        <v>6768.3</v>
      </c>
      <c r="H44" s="126">
        <v>100</v>
      </c>
      <c r="I44" s="126">
        <v>6871.3</v>
      </c>
      <c r="J44" s="126">
        <v>5716.8</v>
      </c>
      <c r="K44" s="126">
        <v>649.1</v>
      </c>
      <c r="L44" s="126">
        <v>97</v>
      </c>
    </row>
    <row r="45" spans="1:12" s="18" customFormat="1" ht="13.5" customHeight="1" x14ac:dyDescent="0.15">
      <c r="A45" s="128" t="s">
        <v>167</v>
      </c>
      <c r="B45" s="234">
        <v>44</v>
      </c>
      <c r="C45" s="126">
        <v>769123.5</v>
      </c>
      <c r="D45" s="126">
        <v>333858.8</v>
      </c>
      <c r="E45" s="126">
        <v>144813.1</v>
      </c>
      <c r="F45" s="126">
        <v>232394.5</v>
      </c>
      <c r="G45" s="126">
        <v>101464.4</v>
      </c>
      <c r="H45" s="126">
        <v>91213.3</v>
      </c>
      <c r="I45" s="126">
        <v>779720.1</v>
      </c>
      <c r="J45" s="126">
        <v>729889.4</v>
      </c>
      <c r="K45" s="126">
        <v>14003.1</v>
      </c>
      <c r="L45" s="126">
        <v>2628</v>
      </c>
    </row>
    <row r="46" spans="1:12" s="18" customFormat="1" ht="13.5" customHeight="1" x14ac:dyDescent="0.15">
      <c r="A46" s="128" t="s">
        <v>168</v>
      </c>
      <c r="B46" s="234">
        <v>3</v>
      </c>
      <c r="C46" s="126">
        <v>12042.5</v>
      </c>
      <c r="D46" s="126">
        <v>6627.5</v>
      </c>
      <c r="E46" s="126">
        <v>1427.8</v>
      </c>
      <c r="F46" s="126">
        <v>2549.1</v>
      </c>
      <c r="G46" s="126">
        <v>4078.3</v>
      </c>
      <c r="H46" s="126">
        <v>1700</v>
      </c>
      <c r="I46" s="126">
        <v>12869.2</v>
      </c>
      <c r="J46" s="126">
        <v>11587</v>
      </c>
      <c r="K46" s="126">
        <v>571</v>
      </c>
      <c r="L46" s="126">
        <v>1239</v>
      </c>
    </row>
    <row r="47" spans="1:12" s="18" customFormat="1" ht="13.5" customHeight="1" x14ac:dyDescent="0.15">
      <c r="A47" s="128" t="s">
        <v>169</v>
      </c>
      <c r="B47" s="234">
        <f>B48+B49+B50</f>
        <v>18</v>
      </c>
      <c r="C47" s="234">
        <f t="shared" ref="C47:L47" si="2">C48+C49+C50</f>
        <v>359400</v>
      </c>
      <c r="D47" s="234">
        <f t="shared" si="2"/>
        <v>642695</v>
      </c>
      <c r="E47" s="234">
        <f t="shared" si="2"/>
        <v>372687</v>
      </c>
      <c r="F47" s="234">
        <f t="shared" si="2"/>
        <v>418954</v>
      </c>
      <c r="G47" s="234">
        <f t="shared" si="2"/>
        <v>223741</v>
      </c>
      <c r="H47" s="234">
        <f t="shared" si="2"/>
        <v>143299</v>
      </c>
      <c r="I47" s="234">
        <f t="shared" si="2"/>
        <v>329412</v>
      </c>
      <c r="J47" s="234">
        <f t="shared" si="2"/>
        <v>283609</v>
      </c>
      <c r="K47" s="234">
        <f t="shared" si="2"/>
        <v>30195</v>
      </c>
      <c r="L47" s="234">
        <f t="shared" si="2"/>
        <v>1920</v>
      </c>
    </row>
    <row r="48" spans="1:12" s="18" customFormat="1" ht="13.5" customHeight="1" x14ac:dyDescent="0.15">
      <c r="A48" s="128" t="s">
        <v>170</v>
      </c>
      <c r="B48" s="234">
        <v>7</v>
      </c>
      <c r="C48" s="126">
        <v>177439.8</v>
      </c>
      <c r="D48" s="126">
        <v>346028.1</v>
      </c>
      <c r="E48" s="126">
        <v>277875</v>
      </c>
      <c r="F48" s="126">
        <v>240847.4</v>
      </c>
      <c r="G48" s="126">
        <v>105180.4</v>
      </c>
      <c r="H48" s="126">
        <v>77598</v>
      </c>
      <c r="I48" s="126">
        <v>186953</v>
      </c>
      <c r="J48" s="126">
        <v>170242.4</v>
      </c>
      <c r="K48" s="126">
        <v>10864.7</v>
      </c>
      <c r="L48" s="126">
        <v>1138</v>
      </c>
    </row>
    <row r="49" spans="1:12" s="18" customFormat="1" ht="13.5" customHeight="1" x14ac:dyDescent="0.15">
      <c r="A49" s="128" t="s">
        <v>171</v>
      </c>
      <c r="B49" s="234">
        <v>10</v>
      </c>
      <c r="C49" s="126">
        <v>179669.4</v>
      </c>
      <c r="D49" s="126">
        <v>288532</v>
      </c>
      <c r="E49" s="126">
        <v>87916.3</v>
      </c>
      <c r="F49" s="126">
        <v>171292.3</v>
      </c>
      <c r="G49" s="126">
        <v>117239.8</v>
      </c>
      <c r="H49" s="126">
        <v>64700.7</v>
      </c>
      <c r="I49" s="126">
        <v>139963</v>
      </c>
      <c r="J49" s="126">
        <v>112085.3</v>
      </c>
      <c r="K49" s="126">
        <v>18948</v>
      </c>
      <c r="L49" s="126">
        <v>721</v>
      </c>
    </row>
    <row r="50" spans="1:12" s="18" customFormat="1" ht="13.5" customHeight="1" thickBot="1" x14ac:dyDescent="0.2">
      <c r="A50" s="129" t="s">
        <v>172</v>
      </c>
      <c r="B50" s="236">
        <v>1</v>
      </c>
      <c r="C50" s="177">
        <v>2291</v>
      </c>
      <c r="D50" s="177">
        <v>8134.6</v>
      </c>
      <c r="E50" s="177">
        <v>6895.2</v>
      </c>
      <c r="F50" s="177">
        <v>6813.9</v>
      </c>
      <c r="G50" s="177">
        <v>1320.7</v>
      </c>
      <c r="H50" s="177">
        <v>1000</v>
      </c>
      <c r="I50" s="177">
        <v>2496.4</v>
      </c>
      <c r="J50" s="177">
        <v>1281.2</v>
      </c>
      <c r="K50" s="177">
        <v>381.8</v>
      </c>
      <c r="L50" s="177">
        <v>61</v>
      </c>
    </row>
  </sheetData>
  <mergeCells count="16">
    <mergeCell ref="B1:F1"/>
    <mergeCell ref="G1:L1"/>
    <mergeCell ref="E2:F2"/>
    <mergeCell ref="H2:I2"/>
    <mergeCell ref="K2:L2"/>
    <mergeCell ref="A3:A4"/>
    <mergeCell ref="B3:B4"/>
    <mergeCell ref="C3:C4"/>
    <mergeCell ref="D3:D4"/>
    <mergeCell ref="E3:E4"/>
    <mergeCell ref="L3:L4"/>
    <mergeCell ref="F3:F4"/>
    <mergeCell ref="G3:G4"/>
    <mergeCell ref="I3:I4"/>
    <mergeCell ref="J3:J4"/>
    <mergeCell ref="K3:K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74"/>
  <sheetViews>
    <sheetView showGridLines="0" showZeros="0" workbookViewId="0">
      <pane xSplit="1" ySplit="4" topLeftCell="B5" activePane="bottomRight" state="frozenSplit"/>
      <selection activeCell="D8" sqref="D8"/>
      <selection pane="topRight" activeCell="D8" sqref="D8"/>
      <selection pane="bottomLeft" activeCell="D8" sqref="D8"/>
      <selection pane="bottomRight" activeCell="K13" sqref="K13"/>
    </sheetView>
  </sheetViews>
  <sheetFormatPr defaultColWidth="9" defaultRowHeight="12" x14ac:dyDescent="0.15"/>
  <cols>
    <col min="1" max="1" width="28.5" style="18" customWidth="1"/>
    <col min="2" max="2" width="7.875" style="123" customWidth="1"/>
    <col min="3" max="6" width="10" style="37" customWidth="1"/>
    <col min="7" max="7" width="8.625" style="37" customWidth="1"/>
    <col min="8" max="8" width="7.875" style="37" customWidth="1"/>
    <col min="9" max="9" width="9.25" style="37" customWidth="1"/>
    <col min="10" max="10" width="8.75" style="37" customWidth="1"/>
    <col min="11" max="11" width="8.375" style="37" customWidth="1"/>
    <col min="12" max="12" width="10.625" style="37" customWidth="1"/>
    <col min="13" max="13" width="9" style="2" customWidth="1"/>
    <col min="14" max="16384" width="9" style="2"/>
  </cols>
  <sheetData>
    <row r="1" spans="1:12" s="38" customFormat="1" ht="24.95" customHeight="1" x14ac:dyDescent="0.15">
      <c r="A1" s="124"/>
      <c r="B1" s="304" t="s">
        <v>513</v>
      </c>
      <c r="C1" s="304"/>
      <c r="D1" s="304"/>
      <c r="E1" s="304"/>
      <c r="F1" s="304"/>
      <c r="G1" s="304" t="s">
        <v>196</v>
      </c>
      <c r="H1" s="304"/>
      <c r="I1" s="304"/>
      <c r="J1" s="304"/>
      <c r="K1" s="304"/>
      <c r="L1" s="304"/>
    </row>
    <row r="2" spans="1:12" ht="20.100000000000001" customHeight="1" x14ac:dyDescent="0.15">
      <c r="C2" s="42" t="str">
        <f>'13-5'!C2</f>
        <v>（2019年）</v>
      </c>
      <c r="E2" s="268" t="s">
        <v>55</v>
      </c>
      <c r="F2" s="268"/>
      <c r="G2" s="31"/>
      <c r="H2" s="267" t="str">
        <f>C2</f>
        <v>（2019年）</v>
      </c>
      <c r="I2" s="267"/>
      <c r="K2" s="268" t="s">
        <v>55</v>
      </c>
      <c r="L2" s="268"/>
    </row>
    <row r="3" spans="1:12" ht="12" customHeight="1" x14ac:dyDescent="0.15">
      <c r="A3" s="287" t="s">
        <v>10</v>
      </c>
      <c r="B3" s="278" t="s">
        <v>197</v>
      </c>
      <c r="C3" s="278" t="s">
        <v>57</v>
      </c>
      <c r="D3" s="262" t="s">
        <v>58</v>
      </c>
      <c r="E3" s="278" t="s">
        <v>60</v>
      </c>
      <c r="F3" s="262" t="s">
        <v>63</v>
      </c>
      <c r="G3" s="262" t="s">
        <v>175</v>
      </c>
      <c r="H3" s="213"/>
      <c r="I3" s="281" t="s">
        <v>482</v>
      </c>
      <c r="J3" s="262" t="s">
        <v>188</v>
      </c>
      <c r="K3" s="262" t="s">
        <v>71</v>
      </c>
      <c r="L3" s="269" t="s">
        <v>74</v>
      </c>
    </row>
    <row r="4" spans="1:12" ht="30" customHeight="1" x14ac:dyDescent="0.15">
      <c r="A4" s="289"/>
      <c r="B4" s="280"/>
      <c r="C4" s="280"/>
      <c r="D4" s="263"/>
      <c r="E4" s="280"/>
      <c r="F4" s="263"/>
      <c r="G4" s="265"/>
      <c r="H4" s="214" t="s">
        <v>78</v>
      </c>
      <c r="I4" s="283"/>
      <c r="J4" s="265"/>
      <c r="K4" s="263"/>
      <c r="L4" s="273"/>
    </row>
    <row r="5" spans="1:12" s="39" customFormat="1" ht="14.45" customHeight="1" x14ac:dyDescent="0.15">
      <c r="A5" s="127" t="s">
        <v>83</v>
      </c>
      <c r="B5" s="34">
        <v>77</v>
      </c>
      <c r="C5" s="131">
        <v>9267779</v>
      </c>
      <c r="D5" s="131">
        <v>9900287</v>
      </c>
      <c r="E5" s="131">
        <v>6445241</v>
      </c>
      <c r="F5" s="131">
        <v>5484179</v>
      </c>
      <c r="G5" s="131">
        <v>4131695.8</v>
      </c>
      <c r="H5" s="131">
        <v>1488437.8</v>
      </c>
      <c r="I5" s="131">
        <v>9205206</v>
      </c>
      <c r="J5" s="131">
        <v>8227175</v>
      </c>
      <c r="K5" s="131">
        <v>773926.8</v>
      </c>
      <c r="L5" s="131">
        <v>38063</v>
      </c>
    </row>
    <row r="6" spans="1:12" s="19" customFormat="1" ht="14.45" customHeight="1" x14ac:dyDescent="0.15">
      <c r="A6" s="127" t="s">
        <v>92</v>
      </c>
      <c r="B6" s="35"/>
      <c r="C6" s="11"/>
      <c r="D6" s="11"/>
      <c r="E6" s="11"/>
      <c r="F6" s="11"/>
      <c r="G6" s="11"/>
      <c r="H6" s="11"/>
      <c r="I6" s="11"/>
      <c r="J6" s="11"/>
      <c r="K6" s="34"/>
      <c r="L6" s="34"/>
    </row>
    <row r="7" spans="1:12" s="18" customFormat="1" ht="14.45" customHeight="1" x14ac:dyDescent="0.15">
      <c r="A7" s="128" t="s">
        <v>109</v>
      </c>
      <c r="B7" s="175">
        <v>19</v>
      </c>
      <c r="C7" s="175">
        <v>2848341</v>
      </c>
      <c r="D7" s="175">
        <v>3562424</v>
      </c>
      <c r="E7" s="175">
        <v>3143324</v>
      </c>
      <c r="F7" s="175">
        <v>2500403</v>
      </c>
      <c r="G7" s="175">
        <v>1062020</v>
      </c>
      <c r="H7" s="175">
        <v>627728</v>
      </c>
      <c r="I7" s="175">
        <v>2846357</v>
      </c>
      <c r="J7" s="175">
        <v>2503151</v>
      </c>
      <c r="K7" s="175">
        <v>270297</v>
      </c>
      <c r="L7" s="175">
        <v>14478</v>
      </c>
    </row>
    <row r="8" spans="1:12" s="18" customFormat="1" ht="14.45" customHeight="1" x14ac:dyDescent="0.15">
      <c r="A8" s="128" t="s">
        <v>198</v>
      </c>
      <c r="B8" s="175">
        <v>13</v>
      </c>
      <c r="C8" s="175">
        <v>771032</v>
      </c>
      <c r="D8" s="175">
        <v>1901048</v>
      </c>
      <c r="E8" s="175">
        <v>1223212</v>
      </c>
      <c r="F8" s="175">
        <v>1374355</v>
      </c>
      <c r="G8" s="175">
        <v>526693</v>
      </c>
      <c r="H8" s="175">
        <v>414182</v>
      </c>
      <c r="I8" s="175">
        <v>811443</v>
      </c>
      <c r="J8" s="175">
        <v>680083</v>
      </c>
      <c r="K8" s="175">
        <v>63476</v>
      </c>
      <c r="L8" s="175">
        <v>5086</v>
      </c>
    </row>
    <row r="9" spans="1:12" s="18" customFormat="1" ht="14.45" customHeight="1" x14ac:dyDescent="0.15">
      <c r="A9" s="128" t="s">
        <v>199</v>
      </c>
      <c r="B9" s="175">
        <v>1</v>
      </c>
      <c r="C9" s="175">
        <v>1716039</v>
      </c>
      <c r="D9" s="175">
        <v>1035777</v>
      </c>
      <c r="E9" s="175">
        <v>1566829</v>
      </c>
      <c r="F9" s="175">
        <v>865641</v>
      </c>
      <c r="G9" s="175">
        <v>170136</v>
      </c>
      <c r="H9" s="175">
        <v>42064</v>
      </c>
      <c r="I9" s="175">
        <v>1654071</v>
      </c>
      <c r="J9" s="175">
        <v>1511124</v>
      </c>
      <c r="K9" s="175">
        <v>189815</v>
      </c>
      <c r="L9" s="175">
        <v>7495</v>
      </c>
    </row>
    <row r="10" spans="1:12" s="18" customFormat="1" ht="14.45" customHeight="1" x14ac:dyDescent="0.15">
      <c r="A10" s="128" t="s">
        <v>112</v>
      </c>
      <c r="B10" s="175">
        <v>5</v>
      </c>
      <c r="C10" s="175">
        <v>361270</v>
      </c>
      <c r="D10" s="175">
        <v>625598</v>
      </c>
      <c r="E10" s="175">
        <v>353284</v>
      </c>
      <c r="F10" s="175">
        <v>260407</v>
      </c>
      <c r="G10" s="175">
        <v>365192</v>
      </c>
      <c r="H10" s="175">
        <v>171482</v>
      </c>
      <c r="I10" s="175">
        <v>380844</v>
      </c>
      <c r="J10" s="175">
        <v>311944</v>
      </c>
      <c r="K10" s="175">
        <v>17005</v>
      </c>
      <c r="L10" s="175">
        <v>1897</v>
      </c>
    </row>
    <row r="11" spans="1:12" s="18" customFormat="1" ht="14.45" customHeight="1" x14ac:dyDescent="0.15">
      <c r="A11" s="128" t="s">
        <v>113</v>
      </c>
      <c r="B11" s="175"/>
      <c r="C11" s="175"/>
      <c r="D11" s="175"/>
      <c r="E11" s="175"/>
      <c r="F11" s="175"/>
      <c r="G11" s="175"/>
      <c r="H11" s="175"/>
      <c r="I11" s="175"/>
      <c r="J11" s="175"/>
      <c r="K11" s="175"/>
      <c r="L11" s="175"/>
    </row>
    <row r="12" spans="1:12" s="18" customFormat="1" ht="14.45" customHeight="1" x14ac:dyDescent="0.15">
      <c r="A12" s="128" t="s">
        <v>114</v>
      </c>
      <c r="B12" s="175">
        <v>58</v>
      </c>
      <c r="C12" s="175">
        <v>6419439</v>
      </c>
      <c r="D12" s="175">
        <v>6337863</v>
      </c>
      <c r="E12" s="175">
        <v>3301916.7</v>
      </c>
      <c r="F12" s="175">
        <v>2983776.6</v>
      </c>
      <c r="G12" s="175">
        <v>3069675.5</v>
      </c>
      <c r="H12" s="175">
        <v>860709.8</v>
      </c>
      <c r="I12" s="175">
        <v>6358849</v>
      </c>
      <c r="J12" s="175">
        <v>5724024</v>
      </c>
      <c r="K12" s="175">
        <v>503630</v>
      </c>
      <c r="L12" s="175">
        <v>23585</v>
      </c>
    </row>
    <row r="13" spans="1:12" s="18" customFormat="1" ht="14.45" customHeight="1" x14ac:dyDescent="0.15">
      <c r="A13" s="128" t="s">
        <v>115</v>
      </c>
      <c r="B13" s="175">
        <v>23</v>
      </c>
      <c r="C13" s="175">
        <v>590804.1</v>
      </c>
      <c r="D13" s="175">
        <v>603860</v>
      </c>
      <c r="E13" s="175">
        <v>313400</v>
      </c>
      <c r="F13" s="175">
        <v>180741.6</v>
      </c>
      <c r="G13" s="175">
        <v>423118.2</v>
      </c>
      <c r="H13" s="175">
        <v>131680.6</v>
      </c>
      <c r="I13" s="175">
        <v>710156.6</v>
      </c>
      <c r="J13" s="175">
        <v>565826</v>
      </c>
      <c r="K13" s="175">
        <v>67632.5</v>
      </c>
      <c r="L13" s="175">
        <v>6755</v>
      </c>
    </row>
    <row r="14" spans="1:12" s="18" customFormat="1" ht="14.45" customHeight="1" x14ac:dyDescent="0.15">
      <c r="A14" s="128" t="s">
        <v>116</v>
      </c>
      <c r="B14" s="175">
        <v>1</v>
      </c>
      <c r="C14" s="175">
        <v>13193.5</v>
      </c>
      <c r="D14" s="175">
        <v>44994.9</v>
      </c>
      <c r="E14" s="175">
        <v>13956.3</v>
      </c>
      <c r="F14" s="175">
        <v>4883.5</v>
      </c>
      <c r="G14" s="175">
        <v>40111.4</v>
      </c>
      <c r="H14" s="175">
        <v>50406.7</v>
      </c>
      <c r="I14" s="175">
        <v>5828.1</v>
      </c>
      <c r="J14" s="175">
        <v>6913.4</v>
      </c>
      <c r="K14" s="175">
        <v>-2791.4</v>
      </c>
      <c r="L14" s="175">
        <v>182</v>
      </c>
    </row>
    <row r="15" spans="1:12" s="18" customFormat="1" ht="14.45" customHeight="1" x14ac:dyDescent="0.15">
      <c r="A15" s="128" t="s">
        <v>117</v>
      </c>
      <c r="B15" s="175">
        <v>31</v>
      </c>
      <c r="C15" s="175">
        <v>2156101.6</v>
      </c>
      <c r="D15" s="175">
        <v>2526531</v>
      </c>
      <c r="E15" s="175">
        <v>1371754.7</v>
      </c>
      <c r="F15" s="175">
        <v>1187317.5</v>
      </c>
      <c r="G15" s="175">
        <v>1054802</v>
      </c>
      <c r="H15" s="175">
        <v>640158.9</v>
      </c>
      <c r="I15" s="175">
        <v>2212069</v>
      </c>
      <c r="J15" s="175">
        <v>2017365.1</v>
      </c>
      <c r="K15" s="175">
        <v>66689.2</v>
      </c>
      <c r="L15" s="175">
        <v>9191</v>
      </c>
    </row>
    <row r="16" spans="1:12" s="18" customFormat="1" ht="14.45" customHeight="1" x14ac:dyDescent="0.15">
      <c r="A16" s="128" t="s">
        <v>118</v>
      </c>
      <c r="B16" s="175">
        <v>2</v>
      </c>
      <c r="C16" s="176">
        <v>3538763.6</v>
      </c>
      <c r="D16" s="175">
        <v>3060820.2</v>
      </c>
      <c r="E16" s="175">
        <v>1571297.6</v>
      </c>
      <c r="F16" s="175">
        <v>1594518.2</v>
      </c>
      <c r="G16" s="175">
        <v>1466302</v>
      </c>
      <c r="H16" s="175">
        <v>32863.599999999999</v>
      </c>
      <c r="I16" s="175">
        <v>3296557</v>
      </c>
      <c r="J16" s="175">
        <v>3018421</v>
      </c>
      <c r="K16" s="175">
        <v>360575.2</v>
      </c>
      <c r="L16" s="175">
        <v>7059</v>
      </c>
    </row>
    <row r="17" spans="1:12" s="18" customFormat="1" ht="14.45" customHeight="1" x14ac:dyDescent="0.15">
      <c r="A17" s="128" t="s">
        <v>119</v>
      </c>
      <c r="B17" s="175">
        <v>1</v>
      </c>
      <c r="C17" s="175">
        <v>120575.7</v>
      </c>
      <c r="D17" s="175">
        <v>101657.60000000001</v>
      </c>
      <c r="E17" s="175">
        <v>31508.2</v>
      </c>
      <c r="F17" s="175">
        <v>16315.8</v>
      </c>
      <c r="G17" s="175">
        <v>85341.8</v>
      </c>
      <c r="H17" s="175">
        <v>5600</v>
      </c>
      <c r="I17" s="175">
        <v>134238.5</v>
      </c>
      <c r="J17" s="175">
        <v>115498.5</v>
      </c>
      <c r="K17" s="175">
        <v>11524.5</v>
      </c>
      <c r="L17" s="175">
        <v>398</v>
      </c>
    </row>
    <row r="18" spans="1:12" s="18" customFormat="1" ht="14.45" customHeight="1" x14ac:dyDescent="0.15">
      <c r="A18" s="128" t="s">
        <v>183</v>
      </c>
      <c r="B18" s="175">
        <v>6</v>
      </c>
      <c r="C18" s="175">
        <v>70121</v>
      </c>
      <c r="D18" s="175">
        <v>120116</v>
      </c>
      <c r="E18" s="175">
        <v>143095</v>
      </c>
      <c r="F18" s="175">
        <v>53224</v>
      </c>
      <c r="G18" s="175">
        <v>66892</v>
      </c>
      <c r="H18" s="175">
        <v>48984</v>
      </c>
      <c r="I18" s="175">
        <v>81222</v>
      </c>
      <c r="J18" s="175">
        <v>70774</v>
      </c>
      <c r="K18" s="175">
        <v>7055</v>
      </c>
      <c r="L18" s="175">
        <v>764</v>
      </c>
    </row>
    <row r="19" spans="1:12" s="19" customFormat="1" ht="14.45" customHeight="1" x14ac:dyDescent="0.15">
      <c r="A19" s="127" t="s">
        <v>121</v>
      </c>
      <c r="B19" s="35"/>
      <c r="C19" s="35"/>
      <c r="D19" s="35"/>
      <c r="E19" s="35"/>
      <c r="F19" s="35"/>
      <c r="G19" s="35"/>
      <c r="H19" s="35"/>
      <c r="I19" s="35"/>
      <c r="J19" s="35"/>
      <c r="K19" s="35"/>
      <c r="L19" s="35"/>
    </row>
    <row r="20" spans="1:12" s="18" customFormat="1" ht="14.45" customHeight="1" x14ac:dyDescent="0.15">
      <c r="A20" s="112" t="s">
        <v>122</v>
      </c>
      <c r="B20" s="35">
        <v>1</v>
      </c>
      <c r="C20" s="126">
        <v>6248.4</v>
      </c>
      <c r="D20" s="126">
        <v>14886</v>
      </c>
      <c r="E20" s="126">
        <v>14481.1</v>
      </c>
      <c r="F20" s="126">
        <v>4074.2</v>
      </c>
      <c r="G20" s="126">
        <v>10811.8</v>
      </c>
      <c r="H20" s="126">
        <v>10000</v>
      </c>
      <c r="I20" s="126">
        <v>8275</v>
      </c>
      <c r="J20" s="126">
        <v>6550.9</v>
      </c>
      <c r="K20" s="126">
        <v>-562.4</v>
      </c>
      <c r="L20" s="126">
        <v>151</v>
      </c>
    </row>
    <row r="21" spans="1:12" s="18" customFormat="1" ht="14.45" customHeight="1" x14ac:dyDescent="0.15">
      <c r="A21" s="112" t="s">
        <v>134</v>
      </c>
      <c r="B21" s="35">
        <v>1</v>
      </c>
      <c r="C21" s="126">
        <v>6248.4</v>
      </c>
      <c r="D21" s="126">
        <v>14886</v>
      </c>
      <c r="E21" s="126">
        <v>14481.1</v>
      </c>
      <c r="F21" s="126">
        <v>4074.2</v>
      </c>
      <c r="G21" s="126">
        <v>10811.8</v>
      </c>
      <c r="H21" s="14">
        <v>10000</v>
      </c>
      <c r="I21" s="126">
        <v>8275</v>
      </c>
      <c r="J21" s="126">
        <v>6550.9</v>
      </c>
      <c r="K21" s="126">
        <v>-562.4</v>
      </c>
      <c r="L21" s="35">
        <v>151</v>
      </c>
    </row>
    <row r="22" spans="1:12" s="18" customFormat="1" ht="14.45" customHeight="1" x14ac:dyDescent="0.15">
      <c r="A22" s="128" t="s">
        <v>135</v>
      </c>
      <c r="B22" s="35">
        <f>SUM(B23:B45)</f>
        <v>70</v>
      </c>
      <c r="C22" s="35">
        <f t="shared" ref="C22:L22" si="0">SUM(C23:C45)</f>
        <v>8893376</v>
      </c>
      <c r="D22" s="35">
        <f t="shared" si="0"/>
        <v>8518395</v>
      </c>
      <c r="E22" s="35">
        <f t="shared" si="0"/>
        <v>5362165</v>
      </c>
      <c r="F22" s="35">
        <f t="shared" si="0"/>
        <v>4621052</v>
      </c>
      <c r="G22" s="35">
        <f t="shared" si="0"/>
        <v>3612932</v>
      </c>
      <c r="H22" s="35">
        <f t="shared" si="0"/>
        <v>1106392</v>
      </c>
      <c r="I22" s="35">
        <f t="shared" si="0"/>
        <v>8817406</v>
      </c>
      <c r="J22" s="35">
        <f t="shared" si="0"/>
        <v>7912262</v>
      </c>
      <c r="K22" s="35">
        <f t="shared" si="0"/>
        <v>733807</v>
      </c>
      <c r="L22" s="35">
        <f t="shared" si="0"/>
        <v>36611</v>
      </c>
    </row>
    <row r="23" spans="1:12" s="18" customFormat="1" ht="14.45" customHeight="1" x14ac:dyDescent="0.15">
      <c r="A23" s="128" t="s">
        <v>136</v>
      </c>
      <c r="B23" s="35">
        <v>5</v>
      </c>
      <c r="C23" s="126">
        <v>66000.800000000003</v>
      </c>
      <c r="D23" s="126">
        <v>66855</v>
      </c>
      <c r="E23" s="126">
        <v>35626.400000000001</v>
      </c>
      <c r="F23" s="126">
        <v>22928.7</v>
      </c>
      <c r="G23" s="126">
        <v>43926.400000000001</v>
      </c>
      <c r="H23" s="126">
        <v>12588.3</v>
      </c>
      <c r="I23" s="126">
        <v>70986.2</v>
      </c>
      <c r="J23" s="126">
        <v>57758.6</v>
      </c>
      <c r="K23" s="126">
        <v>4631</v>
      </c>
      <c r="L23" s="126">
        <v>875</v>
      </c>
    </row>
    <row r="24" spans="1:12" s="18" customFormat="1" ht="14.45" customHeight="1" x14ac:dyDescent="0.15">
      <c r="A24" s="128" t="s">
        <v>137</v>
      </c>
      <c r="B24" s="35">
        <v>2</v>
      </c>
      <c r="C24" s="126">
        <v>334672.3</v>
      </c>
      <c r="D24" s="126">
        <v>247801.8</v>
      </c>
      <c r="E24" s="126">
        <v>91498.8</v>
      </c>
      <c r="F24" s="126">
        <v>53151.9</v>
      </c>
      <c r="G24" s="126">
        <v>194650</v>
      </c>
      <c r="H24" s="126">
        <v>12600</v>
      </c>
      <c r="I24" s="126">
        <v>405250.1</v>
      </c>
      <c r="J24" s="126">
        <v>338023.5</v>
      </c>
      <c r="K24" s="126">
        <v>31310</v>
      </c>
      <c r="L24" s="126">
        <v>1002</v>
      </c>
    </row>
    <row r="25" spans="1:12" s="40" customFormat="1" ht="14.45" customHeight="1" x14ac:dyDescent="0.15">
      <c r="A25" s="128" t="s">
        <v>138</v>
      </c>
      <c r="B25" s="35">
        <v>3</v>
      </c>
      <c r="C25" s="126">
        <v>110190.39999999999</v>
      </c>
      <c r="D25" s="126">
        <v>142294.9</v>
      </c>
      <c r="E25" s="126">
        <v>156318</v>
      </c>
      <c r="F25" s="126">
        <v>32962.1</v>
      </c>
      <c r="G25" s="126">
        <v>109332.9</v>
      </c>
      <c r="H25" s="126">
        <v>95021.8</v>
      </c>
      <c r="I25" s="126">
        <v>117516.4</v>
      </c>
      <c r="J25" s="126">
        <v>95477.6</v>
      </c>
      <c r="K25" s="126">
        <v>5809</v>
      </c>
      <c r="L25" s="126">
        <v>655</v>
      </c>
    </row>
    <row r="26" spans="1:12" s="40" customFormat="1" ht="14.45" customHeight="1" x14ac:dyDescent="0.15">
      <c r="A26" s="128" t="s">
        <v>139</v>
      </c>
      <c r="B26" s="35">
        <v>1</v>
      </c>
      <c r="C26" s="126">
        <v>9261.1</v>
      </c>
      <c r="D26" s="126">
        <v>5278.3</v>
      </c>
      <c r="E26" s="126">
        <v>2823.2</v>
      </c>
      <c r="F26" s="126">
        <v>1908.5</v>
      </c>
      <c r="G26" s="126">
        <v>3369.8</v>
      </c>
      <c r="H26" s="126">
        <v>1561.7</v>
      </c>
      <c r="I26" s="126">
        <v>9197</v>
      </c>
      <c r="J26" s="126">
        <v>7659.5</v>
      </c>
      <c r="K26" s="126">
        <v>1118</v>
      </c>
      <c r="L26" s="126">
        <v>60</v>
      </c>
    </row>
    <row r="27" spans="1:12" s="18" customFormat="1" ht="14.45" customHeight="1" x14ac:dyDescent="0.15">
      <c r="A27" s="128" t="s">
        <v>140</v>
      </c>
      <c r="B27" s="35">
        <v>1</v>
      </c>
      <c r="C27" s="126">
        <v>2409.4</v>
      </c>
      <c r="D27" s="126">
        <v>3320.2</v>
      </c>
      <c r="E27" s="126">
        <v>1336</v>
      </c>
      <c r="F27" s="126">
        <v>2809.7</v>
      </c>
      <c r="G27" s="126">
        <v>510.4</v>
      </c>
      <c r="H27" s="126">
        <v>340.3</v>
      </c>
      <c r="I27" s="126">
        <v>2409.4</v>
      </c>
      <c r="J27" s="126">
        <v>2162.9</v>
      </c>
      <c r="K27" s="126">
        <v>-184.1</v>
      </c>
      <c r="L27" s="126">
        <v>380</v>
      </c>
    </row>
    <row r="28" spans="1:12" s="18" customFormat="1" ht="14.45" customHeight="1" x14ac:dyDescent="0.15">
      <c r="A28" s="128" t="s">
        <v>143</v>
      </c>
      <c r="B28" s="35">
        <v>2</v>
      </c>
      <c r="C28" s="126">
        <v>14770.7</v>
      </c>
      <c r="D28" s="126">
        <v>10781.9</v>
      </c>
      <c r="E28" s="126">
        <v>6549.9</v>
      </c>
      <c r="F28" s="126">
        <v>3514.9</v>
      </c>
      <c r="G28" s="126">
        <v>7267</v>
      </c>
      <c r="H28" s="126">
        <v>6352.3</v>
      </c>
      <c r="I28" s="126">
        <v>16037.4</v>
      </c>
      <c r="J28" s="126">
        <v>13344.3</v>
      </c>
      <c r="K28" s="126">
        <v>1028</v>
      </c>
      <c r="L28" s="126">
        <v>343</v>
      </c>
    </row>
    <row r="29" spans="1:12" s="18" customFormat="1" ht="14.45" customHeight="1" x14ac:dyDescent="0.15">
      <c r="A29" s="128" t="s">
        <v>144</v>
      </c>
      <c r="B29" s="35">
        <v>2</v>
      </c>
      <c r="C29" s="126">
        <v>132667.6</v>
      </c>
      <c r="D29" s="126">
        <v>370944.1</v>
      </c>
      <c r="E29" s="126">
        <v>203005.9</v>
      </c>
      <c r="F29" s="126">
        <v>120302.9</v>
      </c>
      <c r="G29" s="126">
        <v>250641.1</v>
      </c>
      <c r="H29" s="126">
        <v>124357.6</v>
      </c>
      <c r="I29" s="126">
        <v>238590</v>
      </c>
      <c r="J29" s="126">
        <v>204665</v>
      </c>
      <c r="K29" s="126">
        <v>13346.8</v>
      </c>
      <c r="L29" s="126">
        <v>1217</v>
      </c>
    </row>
    <row r="30" spans="1:12" s="18" customFormat="1" ht="14.45" customHeight="1" x14ac:dyDescent="0.15">
      <c r="A30" s="128" t="s">
        <v>145</v>
      </c>
      <c r="B30" s="35">
        <v>1</v>
      </c>
      <c r="C30" s="126">
        <v>55730.9</v>
      </c>
      <c r="D30" s="126">
        <v>72473.5</v>
      </c>
      <c r="E30" s="126">
        <v>31188.1</v>
      </c>
      <c r="F30" s="126">
        <v>21916</v>
      </c>
      <c r="G30" s="126">
        <v>50557.5</v>
      </c>
      <c r="H30" s="126">
        <v>19762</v>
      </c>
      <c r="I30" s="126">
        <v>59297</v>
      </c>
      <c r="J30" s="126">
        <v>50479.1</v>
      </c>
      <c r="K30" s="126">
        <v>6.4</v>
      </c>
      <c r="L30" s="126">
        <v>1464</v>
      </c>
    </row>
    <row r="31" spans="1:12" s="18" customFormat="1" ht="14.45" customHeight="1" x14ac:dyDescent="0.15">
      <c r="A31" s="128" t="s">
        <v>147</v>
      </c>
      <c r="B31" s="35">
        <v>2</v>
      </c>
      <c r="C31" s="126">
        <v>333517</v>
      </c>
      <c r="D31" s="126">
        <v>510312.5</v>
      </c>
      <c r="E31" s="126">
        <v>268073</v>
      </c>
      <c r="F31" s="126">
        <v>469074.7</v>
      </c>
      <c r="G31" s="126">
        <v>41238</v>
      </c>
      <c r="H31" s="126">
        <v>34055.9</v>
      </c>
      <c r="I31" s="126">
        <v>370642.3</v>
      </c>
      <c r="J31" s="126">
        <v>330905.5</v>
      </c>
      <c r="K31" s="126">
        <v>17935.3</v>
      </c>
      <c r="L31" s="126">
        <v>1461</v>
      </c>
    </row>
    <row r="32" spans="1:12" s="18" customFormat="1" ht="14.45" customHeight="1" x14ac:dyDescent="0.15">
      <c r="A32" s="128" t="s">
        <v>148</v>
      </c>
      <c r="B32" s="35">
        <v>9</v>
      </c>
      <c r="C32" s="126">
        <v>404152.3</v>
      </c>
      <c r="D32" s="126">
        <v>566671</v>
      </c>
      <c r="E32" s="126">
        <v>407419.2</v>
      </c>
      <c r="F32" s="126">
        <v>233573.6</v>
      </c>
      <c r="G32" s="126">
        <v>333097.3</v>
      </c>
      <c r="H32" s="126">
        <v>156813</v>
      </c>
      <c r="I32" s="126">
        <v>367511.8</v>
      </c>
      <c r="J32" s="126">
        <v>284294.7</v>
      </c>
      <c r="K32" s="126">
        <v>33405</v>
      </c>
      <c r="L32" s="126">
        <v>1230</v>
      </c>
    </row>
    <row r="33" spans="1:12" s="18" customFormat="1" ht="14.45" customHeight="1" x14ac:dyDescent="0.15">
      <c r="A33" s="128" t="s">
        <v>149</v>
      </c>
      <c r="B33" s="35">
        <v>1</v>
      </c>
      <c r="C33" s="126">
        <v>15013.4</v>
      </c>
      <c r="D33" s="126">
        <v>26230.2</v>
      </c>
      <c r="E33" s="126">
        <v>12003.4</v>
      </c>
      <c r="F33" s="126">
        <v>10328</v>
      </c>
      <c r="G33" s="126">
        <v>15901.9</v>
      </c>
      <c r="H33" s="126">
        <v>17200</v>
      </c>
      <c r="I33" s="126">
        <v>12130.2</v>
      </c>
      <c r="J33" s="126">
        <v>6454.5</v>
      </c>
      <c r="K33" s="126">
        <v>149</v>
      </c>
      <c r="L33" s="126">
        <v>171</v>
      </c>
    </row>
    <row r="34" spans="1:12" s="18" customFormat="1" ht="14.45" customHeight="1" x14ac:dyDescent="0.15">
      <c r="A34" s="128" t="s">
        <v>151</v>
      </c>
      <c r="B34" s="35">
        <v>1</v>
      </c>
      <c r="C34" s="126">
        <v>2534</v>
      </c>
      <c r="D34" s="126">
        <v>3634.1</v>
      </c>
      <c r="E34" s="126">
        <v>6216.9</v>
      </c>
      <c r="F34" s="126">
        <v>3806.4</v>
      </c>
      <c r="G34" s="126">
        <v>-172.3</v>
      </c>
      <c r="H34" s="126">
        <v>1743</v>
      </c>
      <c r="I34" s="126">
        <v>5744.5</v>
      </c>
      <c r="J34" s="126">
        <v>5915.9</v>
      </c>
      <c r="K34" s="126">
        <v>-707.4</v>
      </c>
      <c r="L34" s="126">
        <v>205</v>
      </c>
    </row>
    <row r="35" spans="1:12" s="18" customFormat="1" ht="14.45" customHeight="1" x14ac:dyDescent="0.15">
      <c r="A35" s="128" t="s">
        <v>152</v>
      </c>
      <c r="B35" s="35">
        <v>10</v>
      </c>
      <c r="C35" s="126">
        <v>114564.3</v>
      </c>
      <c r="D35" s="126">
        <v>138810</v>
      </c>
      <c r="E35" s="126">
        <v>85971.4</v>
      </c>
      <c r="F35" s="126">
        <v>49282.9</v>
      </c>
      <c r="G35" s="126">
        <v>89527.3</v>
      </c>
      <c r="H35" s="126">
        <v>90583.9</v>
      </c>
      <c r="I35" s="126">
        <v>123351.8</v>
      </c>
      <c r="J35" s="126">
        <v>101425.2</v>
      </c>
      <c r="K35" s="126">
        <v>581</v>
      </c>
      <c r="L35" s="126">
        <v>3158</v>
      </c>
    </row>
    <row r="36" spans="1:12" s="18" customFormat="1" ht="14.45" customHeight="1" x14ac:dyDescent="0.15">
      <c r="A36" s="128" t="s">
        <v>155</v>
      </c>
      <c r="B36" s="35">
        <v>5</v>
      </c>
      <c r="C36" s="126">
        <v>6464949</v>
      </c>
      <c r="D36" s="126">
        <v>5185209.8</v>
      </c>
      <c r="E36" s="126">
        <v>3317762.1</v>
      </c>
      <c r="F36" s="126">
        <v>3076551.5</v>
      </c>
      <c r="G36" s="126">
        <v>1824247</v>
      </c>
      <c r="H36" s="126">
        <v>110107.6</v>
      </c>
      <c r="I36" s="126">
        <v>6187991</v>
      </c>
      <c r="J36" s="126">
        <v>5702531</v>
      </c>
      <c r="K36" s="126">
        <v>597731.9</v>
      </c>
      <c r="L36" s="126">
        <v>15235</v>
      </c>
    </row>
    <row r="37" spans="1:12" s="18" customFormat="1" ht="14.45" customHeight="1" x14ac:dyDescent="0.15">
      <c r="A37" s="128" t="s">
        <v>158</v>
      </c>
      <c r="B37" s="35">
        <v>4</v>
      </c>
      <c r="C37" s="126">
        <v>75434</v>
      </c>
      <c r="D37" s="126">
        <v>52774.9</v>
      </c>
      <c r="E37" s="126">
        <v>52904.5</v>
      </c>
      <c r="F37" s="126">
        <v>10571.3</v>
      </c>
      <c r="G37" s="126">
        <v>42203.7</v>
      </c>
      <c r="H37" s="126">
        <v>29445.5</v>
      </c>
      <c r="I37" s="126">
        <v>81056</v>
      </c>
      <c r="J37" s="126">
        <v>75457</v>
      </c>
      <c r="K37" s="126">
        <v>2692.4</v>
      </c>
      <c r="L37" s="126">
        <v>678</v>
      </c>
    </row>
    <row r="38" spans="1:12" s="18" customFormat="1" ht="14.45" customHeight="1" x14ac:dyDescent="0.15">
      <c r="A38" s="128" t="s">
        <v>159</v>
      </c>
      <c r="B38" s="35">
        <v>6</v>
      </c>
      <c r="C38" s="126">
        <v>343073.2</v>
      </c>
      <c r="D38" s="126">
        <v>490596.9</v>
      </c>
      <c r="E38" s="126">
        <v>268138</v>
      </c>
      <c r="F38" s="126">
        <v>180781.2</v>
      </c>
      <c r="G38" s="126">
        <v>309816</v>
      </c>
      <c r="H38" s="126">
        <v>162682.6</v>
      </c>
      <c r="I38" s="126">
        <v>304859</v>
      </c>
      <c r="J38" s="126">
        <v>257997.7</v>
      </c>
      <c r="K38" s="126">
        <v>4294</v>
      </c>
      <c r="L38" s="126">
        <v>3498</v>
      </c>
    </row>
    <row r="39" spans="1:12" s="18" customFormat="1" ht="14.45" customHeight="1" x14ac:dyDescent="0.15">
      <c r="A39" s="128" t="s">
        <v>160</v>
      </c>
      <c r="B39" s="35">
        <v>3</v>
      </c>
      <c r="C39" s="126">
        <v>181942.5</v>
      </c>
      <c r="D39" s="126">
        <v>223189.2</v>
      </c>
      <c r="E39" s="126">
        <v>96256.5</v>
      </c>
      <c r="F39" s="126">
        <v>63557.3</v>
      </c>
      <c r="G39" s="126">
        <v>159631.9</v>
      </c>
      <c r="H39" s="126">
        <v>81810</v>
      </c>
      <c r="I39" s="126">
        <v>208149</v>
      </c>
      <c r="J39" s="126">
        <v>166102</v>
      </c>
      <c r="K39" s="126">
        <v>24038.6</v>
      </c>
      <c r="L39" s="126">
        <v>935</v>
      </c>
    </row>
    <row r="40" spans="1:12" s="18" customFormat="1" ht="14.45" customHeight="1" x14ac:dyDescent="0.15">
      <c r="A40" s="128" t="s">
        <v>161</v>
      </c>
      <c r="B40" s="35">
        <v>3</v>
      </c>
      <c r="C40" s="126">
        <v>116280.2</v>
      </c>
      <c r="D40" s="126">
        <v>229550</v>
      </c>
      <c r="E40" s="126">
        <v>238231.6</v>
      </c>
      <c r="F40" s="126">
        <v>172497.2</v>
      </c>
      <c r="G40" s="126">
        <v>57052.9</v>
      </c>
      <c r="H40" s="126">
        <v>83491</v>
      </c>
      <c r="I40" s="126">
        <v>111722.8</v>
      </c>
      <c r="J40" s="126">
        <v>106583.4</v>
      </c>
      <c r="K40" s="126">
        <v>-10463</v>
      </c>
      <c r="L40" s="126">
        <v>1439</v>
      </c>
    </row>
    <row r="41" spans="1:12" s="18" customFormat="1" ht="14.45" customHeight="1" x14ac:dyDescent="0.15">
      <c r="A41" s="128" t="s">
        <v>162</v>
      </c>
      <c r="B41" s="35">
        <v>1</v>
      </c>
      <c r="C41" s="126">
        <v>45259.8</v>
      </c>
      <c r="D41" s="126">
        <v>28377.200000000001</v>
      </c>
      <c r="E41" s="126">
        <v>7755.8</v>
      </c>
      <c r="F41" s="126">
        <v>20364</v>
      </c>
      <c r="G41" s="126">
        <v>8013.1</v>
      </c>
      <c r="H41" s="126">
        <v>6764.4</v>
      </c>
      <c r="I41" s="126">
        <v>48200.5</v>
      </c>
      <c r="J41" s="126">
        <v>43662</v>
      </c>
      <c r="K41" s="126">
        <v>100.2</v>
      </c>
      <c r="L41" s="126">
        <v>1841</v>
      </c>
    </row>
    <row r="42" spans="1:12" s="18" customFormat="1" ht="14.45" customHeight="1" x14ac:dyDescent="0.15">
      <c r="A42" s="128" t="s">
        <v>163</v>
      </c>
      <c r="B42" s="35">
        <v>1</v>
      </c>
      <c r="C42" s="126">
        <v>3747.2</v>
      </c>
      <c r="D42" s="126">
        <v>5033</v>
      </c>
      <c r="E42" s="126">
        <v>1931.8</v>
      </c>
      <c r="F42" s="126">
        <v>3118.2</v>
      </c>
      <c r="G42" s="126">
        <v>1914.7</v>
      </c>
      <c r="H42" s="126">
        <v>2409.1</v>
      </c>
      <c r="I42" s="126">
        <v>5005</v>
      </c>
      <c r="J42" s="126">
        <v>4573</v>
      </c>
      <c r="K42" s="126">
        <v>47</v>
      </c>
      <c r="L42" s="126">
        <v>84</v>
      </c>
    </row>
    <row r="43" spans="1:12" s="18" customFormat="1" ht="14.45" customHeight="1" x14ac:dyDescent="0.15">
      <c r="A43" s="128" t="s">
        <v>185</v>
      </c>
      <c r="B43" s="35">
        <v>2</v>
      </c>
      <c r="C43" s="126">
        <v>10810.6</v>
      </c>
      <c r="D43" s="126">
        <v>11189.5</v>
      </c>
      <c r="E43" s="126">
        <v>8194.6</v>
      </c>
      <c r="F43" s="126">
        <v>3424.6</v>
      </c>
      <c r="G43" s="126">
        <v>7764.9</v>
      </c>
      <c r="H43" s="126">
        <v>5647.5</v>
      </c>
      <c r="I43" s="126">
        <v>13348</v>
      </c>
      <c r="J43" s="126">
        <v>9891</v>
      </c>
      <c r="K43" s="126">
        <v>1329.1</v>
      </c>
      <c r="L43" s="126">
        <v>293</v>
      </c>
    </row>
    <row r="44" spans="1:12" s="18" customFormat="1" ht="14.45" customHeight="1" x14ac:dyDescent="0.15">
      <c r="A44" s="128" t="s">
        <v>167</v>
      </c>
      <c r="B44" s="35">
        <v>4</v>
      </c>
      <c r="C44" s="126">
        <v>54449.2</v>
      </c>
      <c r="D44" s="126">
        <v>120488.2</v>
      </c>
      <c r="E44" s="126">
        <v>54994.3</v>
      </c>
      <c r="F44" s="126">
        <v>62160.3</v>
      </c>
      <c r="G44" s="126">
        <v>58327.7</v>
      </c>
      <c r="H44" s="126">
        <v>42578.2</v>
      </c>
      <c r="I44" s="126">
        <v>55578.2</v>
      </c>
      <c r="J44" s="126">
        <v>44515.199999999997</v>
      </c>
      <c r="K44" s="126">
        <v>6341.9</v>
      </c>
      <c r="L44" s="126">
        <v>292</v>
      </c>
    </row>
    <row r="45" spans="1:12" s="18" customFormat="1" ht="14.45" customHeight="1" x14ac:dyDescent="0.15">
      <c r="A45" s="128" t="s">
        <v>168</v>
      </c>
      <c r="B45" s="35">
        <v>1</v>
      </c>
      <c r="C45" s="126">
        <v>1945.8</v>
      </c>
      <c r="D45" s="126">
        <v>6578.8</v>
      </c>
      <c r="E45" s="126">
        <v>7965.9</v>
      </c>
      <c r="F45" s="126">
        <v>2466.5</v>
      </c>
      <c r="G45" s="126">
        <v>4112.3</v>
      </c>
      <c r="H45" s="126">
        <v>8476</v>
      </c>
      <c r="I45" s="126">
        <v>2832.8</v>
      </c>
      <c r="J45" s="126">
        <v>2383</v>
      </c>
      <c r="K45" s="126">
        <v>-732.8</v>
      </c>
      <c r="L45" s="126">
        <v>95</v>
      </c>
    </row>
    <row r="46" spans="1:12" s="18" customFormat="1" ht="14.45" customHeight="1" x14ac:dyDescent="0.15">
      <c r="A46" s="128" t="s">
        <v>169</v>
      </c>
      <c r="B46" s="35">
        <f>B47+B48</f>
        <v>6</v>
      </c>
      <c r="C46" s="35">
        <f t="shared" ref="C46:L46" si="1">C47+C48</f>
        <v>368156</v>
      </c>
      <c r="D46" s="35">
        <f t="shared" si="1"/>
        <v>1367006</v>
      </c>
      <c r="E46" s="35">
        <f t="shared" si="1"/>
        <v>1068594</v>
      </c>
      <c r="F46" s="35">
        <f t="shared" si="1"/>
        <v>859053</v>
      </c>
      <c r="G46" s="35">
        <f t="shared" si="1"/>
        <v>507953</v>
      </c>
      <c r="H46" s="35">
        <f t="shared" si="1"/>
        <v>372046</v>
      </c>
      <c r="I46" s="35">
        <f t="shared" si="1"/>
        <v>379525</v>
      </c>
      <c r="J46" s="35">
        <f t="shared" si="1"/>
        <v>308363</v>
      </c>
      <c r="K46" s="35">
        <f t="shared" si="1"/>
        <v>40682</v>
      </c>
      <c r="L46" s="35">
        <f t="shared" si="1"/>
        <v>1301</v>
      </c>
    </row>
    <row r="47" spans="1:12" s="18" customFormat="1" ht="14.45" customHeight="1" x14ac:dyDescent="0.15">
      <c r="A47" s="128" t="s">
        <v>170</v>
      </c>
      <c r="B47" s="35">
        <v>5</v>
      </c>
      <c r="C47" s="126">
        <v>360521.2</v>
      </c>
      <c r="D47" s="126">
        <v>1352207</v>
      </c>
      <c r="E47" s="126">
        <v>1055452.2</v>
      </c>
      <c r="F47" s="126">
        <v>854831.8</v>
      </c>
      <c r="G47" s="126">
        <v>497375.1</v>
      </c>
      <c r="H47" s="126">
        <v>366405.9</v>
      </c>
      <c r="I47" s="126">
        <v>371897.2</v>
      </c>
      <c r="J47" s="126">
        <v>303301.7</v>
      </c>
      <c r="K47" s="126">
        <v>39104.400000000001</v>
      </c>
      <c r="L47" s="126">
        <v>1260</v>
      </c>
    </row>
    <row r="48" spans="1:12" s="18" customFormat="1" ht="14.45" customHeight="1" thickBot="1" x14ac:dyDescent="0.2">
      <c r="A48" s="129" t="s">
        <v>172</v>
      </c>
      <c r="B48" s="130">
        <v>1</v>
      </c>
      <c r="C48" s="177">
        <v>7634.7</v>
      </c>
      <c r="D48" s="177">
        <v>14798.6</v>
      </c>
      <c r="E48" s="177">
        <v>13141.5</v>
      </c>
      <c r="F48" s="177">
        <v>4221</v>
      </c>
      <c r="G48" s="177">
        <v>10578</v>
      </c>
      <c r="H48" s="177">
        <v>5640</v>
      </c>
      <c r="I48" s="177">
        <v>7628</v>
      </c>
      <c r="J48" s="177">
        <v>5061</v>
      </c>
      <c r="K48" s="177">
        <v>1577.5</v>
      </c>
      <c r="L48" s="177">
        <v>41</v>
      </c>
    </row>
    <row r="49" spans="3:12" ht="12.6" customHeight="1" x14ac:dyDescent="0.15">
      <c r="C49" s="123"/>
      <c r="D49" s="123"/>
      <c r="E49" s="123"/>
      <c r="F49" s="123"/>
      <c r="G49" s="123"/>
      <c r="H49" s="123"/>
      <c r="I49" s="123"/>
      <c r="J49" s="123"/>
      <c r="K49" s="123"/>
      <c r="L49" s="123"/>
    </row>
    <row r="50" spans="3:12" ht="12.6" customHeight="1" x14ac:dyDescent="0.15">
      <c r="C50" s="123"/>
      <c r="D50" s="123"/>
      <c r="E50" s="123"/>
      <c r="F50" s="123"/>
      <c r="G50" s="123"/>
      <c r="H50" s="123"/>
      <c r="I50" s="123"/>
      <c r="J50" s="123"/>
      <c r="K50" s="123"/>
      <c r="L50" s="123"/>
    </row>
    <row r="51" spans="3:12" ht="12.6" customHeight="1" x14ac:dyDescent="0.15">
      <c r="C51" s="123"/>
      <c r="D51" s="123"/>
      <c r="E51" s="123"/>
      <c r="F51" s="123"/>
      <c r="G51" s="123"/>
      <c r="H51" s="123"/>
      <c r="I51" s="123"/>
      <c r="J51" s="123"/>
      <c r="K51" s="123"/>
      <c r="L51" s="123"/>
    </row>
    <row r="52" spans="3:12" ht="12.6" customHeight="1" x14ac:dyDescent="0.15"/>
    <row r="53" spans="3:12" ht="12.6" customHeight="1" x14ac:dyDescent="0.15"/>
    <row r="54" spans="3:12" ht="12.6" customHeight="1" x14ac:dyDescent="0.15"/>
    <row r="55" spans="3:12" ht="12.6" customHeight="1" x14ac:dyDescent="0.15"/>
    <row r="56" spans="3:12" ht="12.6" customHeight="1" x14ac:dyDescent="0.15"/>
    <row r="57" spans="3:12" ht="12.6" customHeight="1" x14ac:dyDescent="0.15"/>
    <row r="58" spans="3:12" ht="12.6" customHeight="1" x14ac:dyDescent="0.15"/>
    <row r="59" spans="3:12" ht="12.6" customHeight="1" x14ac:dyDescent="0.15"/>
    <row r="60" spans="3:12" ht="12.6" customHeight="1" x14ac:dyDescent="0.15"/>
    <row r="61" spans="3:12" ht="12.6" customHeight="1" x14ac:dyDescent="0.15"/>
    <row r="62" spans="3:12" ht="12.6" customHeight="1" x14ac:dyDescent="0.15"/>
    <row r="63" spans="3:12" ht="12.6" customHeight="1" x14ac:dyDescent="0.15"/>
    <row r="64" spans="3:12" ht="12.6" customHeight="1" x14ac:dyDescent="0.15"/>
    <row r="65" ht="12.6" customHeight="1" x14ac:dyDescent="0.15"/>
    <row r="66" ht="12.6" customHeight="1" x14ac:dyDescent="0.15"/>
    <row r="67" ht="12.6" customHeight="1" x14ac:dyDescent="0.15"/>
    <row r="68" ht="12.6" customHeight="1" x14ac:dyDescent="0.15"/>
    <row r="69" ht="12.6" customHeight="1" x14ac:dyDescent="0.15"/>
    <row r="70" ht="12.6" customHeight="1" x14ac:dyDescent="0.15"/>
    <row r="71" ht="12.6" customHeight="1" x14ac:dyDescent="0.15"/>
    <row r="72" ht="12.6" customHeight="1" x14ac:dyDescent="0.15"/>
    <row r="73" ht="12.6" customHeight="1" x14ac:dyDescent="0.15"/>
    <row r="74" ht="12.6" customHeight="1" x14ac:dyDescent="0.15"/>
  </sheetData>
  <mergeCells count="16">
    <mergeCell ref="B1:F1"/>
    <mergeCell ref="G1:L1"/>
    <mergeCell ref="E2:F2"/>
    <mergeCell ref="H2:I2"/>
    <mergeCell ref="K2:L2"/>
    <mergeCell ref="A3:A4"/>
    <mergeCell ref="B3:B4"/>
    <mergeCell ref="C3:C4"/>
    <mergeCell ref="D3:D4"/>
    <mergeCell ref="E3:E4"/>
    <mergeCell ref="L3:L4"/>
    <mergeCell ref="F3:F4"/>
    <mergeCell ref="G3:G4"/>
    <mergeCell ref="I3:I4"/>
    <mergeCell ref="J3:J4"/>
    <mergeCell ref="K3:K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F170"/>
  <sheetViews>
    <sheetView showGridLines="0" showZeros="0" workbookViewId="0">
      <pane xSplit="1" ySplit="4" topLeftCell="B5" activePane="bottomRight" state="frozenSplit"/>
      <selection activeCell="D8" sqref="D8"/>
      <selection pane="topRight" activeCell="D8" sqref="D8"/>
      <selection pane="bottomLeft" activeCell="D8" sqref="D8"/>
      <selection pane="bottomRight" activeCell="D8" sqref="D8"/>
    </sheetView>
  </sheetViews>
  <sheetFormatPr defaultColWidth="9" defaultRowHeight="14.25" x14ac:dyDescent="0.15"/>
  <cols>
    <col min="1" max="1" width="25.75" style="98" customWidth="1"/>
    <col min="2" max="2" width="8.375" style="99" customWidth="1"/>
    <col min="3" max="3" width="7.875" style="98" customWidth="1"/>
    <col min="4" max="4" width="26.625" style="98" customWidth="1"/>
    <col min="5" max="5" width="9" style="99" customWidth="1"/>
    <col min="6" max="6" width="6.875" style="29" customWidth="1"/>
    <col min="7" max="7" width="9" style="7" customWidth="1"/>
    <col min="8" max="16384" width="9" style="7"/>
  </cols>
  <sheetData>
    <row r="1" spans="1:6" s="49" customFormat="1" ht="14.25" customHeight="1" x14ac:dyDescent="0.15">
      <c r="A1" s="319" t="s">
        <v>200</v>
      </c>
      <c r="B1" s="319"/>
      <c r="C1" s="319"/>
      <c r="D1" s="319"/>
      <c r="E1" s="319"/>
      <c r="F1" s="319"/>
    </row>
    <row r="2" spans="1:6" ht="12.75" customHeight="1" x14ac:dyDescent="0.15">
      <c r="A2" s="100"/>
      <c r="B2" s="320" t="str">
        <f>'13-6'!H2</f>
        <v>（2019年）</v>
      </c>
      <c r="C2" s="320"/>
      <c r="D2" s="320"/>
    </row>
    <row r="3" spans="1:6" ht="7.5" customHeight="1" x14ac:dyDescent="0.15">
      <c r="A3" s="322" t="s">
        <v>201</v>
      </c>
      <c r="B3" s="307" t="s">
        <v>11</v>
      </c>
      <c r="C3" s="315" t="s">
        <v>202</v>
      </c>
      <c r="D3" s="305" t="s">
        <v>201</v>
      </c>
      <c r="E3" s="307" t="s">
        <v>11</v>
      </c>
      <c r="F3" s="309" t="s">
        <v>202</v>
      </c>
    </row>
    <row r="4" spans="1:6" ht="17.25" customHeight="1" x14ac:dyDescent="0.15">
      <c r="A4" s="323"/>
      <c r="B4" s="308"/>
      <c r="C4" s="316"/>
      <c r="D4" s="306"/>
      <c r="E4" s="308"/>
      <c r="F4" s="310"/>
    </row>
    <row r="5" spans="1:6" ht="14.1" customHeight="1" x14ac:dyDescent="0.15">
      <c r="A5" s="101" t="s">
        <v>203</v>
      </c>
      <c r="B5" s="102" t="s">
        <v>37</v>
      </c>
      <c r="C5" s="184">
        <v>137</v>
      </c>
      <c r="D5" s="103" t="s">
        <v>204</v>
      </c>
      <c r="E5" s="102" t="s">
        <v>37</v>
      </c>
      <c r="F5" s="104">
        <v>34</v>
      </c>
    </row>
    <row r="6" spans="1:6" ht="14.1" customHeight="1" x14ac:dyDescent="0.15">
      <c r="A6" s="105" t="s">
        <v>205</v>
      </c>
      <c r="B6" s="106" t="s">
        <v>206</v>
      </c>
      <c r="C6" s="185">
        <v>2.65</v>
      </c>
      <c r="D6" s="108" t="s">
        <v>207</v>
      </c>
      <c r="E6" s="106" t="s">
        <v>37</v>
      </c>
      <c r="F6" s="109">
        <v>29.9</v>
      </c>
    </row>
    <row r="7" spans="1:6" ht="14.1" customHeight="1" x14ac:dyDescent="0.15">
      <c r="A7" s="105" t="s">
        <v>208</v>
      </c>
      <c r="B7" s="110" t="s">
        <v>209</v>
      </c>
      <c r="C7" s="185">
        <v>640.55999999999995</v>
      </c>
      <c r="D7" s="108" t="s">
        <v>210</v>
      </c>
      <c r="E7" s="106" t="s">
        <v>211</v>
      </c>
      <c r="F7" s="109">
        <v>59.5</v>
      </c>
    </row>
    <row r="8" spans="1:6" ht="14.1" customHeight="1" x14ac:dyDescent="0.15">
      <c r="A8" s="105" t="s">
        <v>212</v>
      </c>
      <c r="B8" s="110" t="s">
        <v>209</v>
      </c>
      <c r="C8" s="185">
        <v>637.16</v>
      </c>
      <c r="D8" s="108" t="s">
        <v>213</v>
      </c>
      <c r="E8" s="106" t="s">
        <v>37</v>
      </c>
      <c r="F8" s="183">
        <v>2098</v>
      </c>
    </row>
    <row r="9" spans="1:6" ht="14.1" customHeight="1" x14ac:dyDescent="0.15">
      <c r="A9" s="105" t="s">
        <v>214</v>
      </c>
      <c r="B9" s="110" t="s">
        <v>209</v>
      </c>
      <c r="C9" s="185">
        <v>1.43</v>
      </c>
      <c r="D9" s="108" t="s">
        <v>215</v>
      </c>
      <c r="E9" s="106" t="s">
        <v>37</v>
      </c>
      <c r="F9" s="109">
        <v>43</v>
      </c>
    </row>
    <row r="10" spans="1:6" ht="14.1" customHeight="1" x14ac:dyDescent="0.15">
      <c r="A10" s="105" t="s">
        <v>216</v>
      </c>
      <c r="B10" s="110" t="s">
        <v>209</v>
      </c>
      <c r="C10" s="185">
        <v>1.97</v>
      </c>
      <c r="D10" s="108" t="s">
        <v>217</v>
      </c>
      <c r="E10" s="106" t="s">
        <v>37</v>
      </c>
      <c r="F10" s="109">
        <v>53</v>
      </c>
    </row>
    <row r="11" spans="1:6" ht="14.1" customHeight="1" x14ac:dyDescent="0.15">
      <c r="A11" s="105" t="s">
        <v>218</v>
      </c>
      <c r="B11" s="106" t="s">
        <v>206</v>
      </c>
      <c r="C11" s="186">
        <v>2109</v>
      </c>
      <c r="D11" s="108" t="s">
        <v>219</v>
      </c>
      <c r="E11" s="106" t="s">
        <v>37</v>
      </c>
      <c r="F11" s="109">
        <v>53</v>
      </c>
    </row>
    <row r="12" spans="1:6" s="98" customFormat="1" ht="14.1" customHeight="1" x14ac:dyDescent="0.15">
      <c r="A12" s="105" t="s">
        <v>220</v>
      </c>
      <c r="B12" s="106" t="s">
        <v>206</v>
      </c>
      <c r="C12" s="107">
        <v>2.25</v>
      </c>
      <c r="D12" s="108" t="s">
        <v>221</v>
      </c>
      <c r="E12" s="106" t="s">
        <v>37</v>
      </c>
      <c r="F12" s="109">
        <v>229</v>
      </c>
    </row>
    <row r="13" spans="1:6" s="98" customFormat="1" ht="14.1" customHeight="1" x14ac:dyDescent="0.15">
      <c r="A13" s="105" t="s">
        <v>222</v>
      </c>
      <c r="B13" s="106" t="s">
        <v>37</v>
      </c>
      <c r="C13" s="187">
        <v>1559.3</v>
      </c>
      <c r="D13" s="108" t="s">
        <v>223</v>
      </c>
      <c r="E13" s="106" t="s">
        <v>37</v>
      </c>
      <c r="F13" s="109">
        <v>44.3</v>
      </c>
    </row>
    <row r="14" spans="1:6" s="98" customFormat="1" ht="14.1" customHeight="1" x14ac:dyDescent="0.15">
      <c r="A14" s="105" t="s">
        <v>224</v>
      </c>
      <c r="B14" s="106" t="s">
        <v>37</v>
      </c>
      <c r="C14" s="107">
        <v>20.2</v>
      </c>
      <c r="D14" s="108" t="s">
        <v>225</v>
      </c>
      <c r="E14" s="106" t="s">
        <v>37</v>
      </c>
      <c r="F14" s="109">
        <v>18.010000000000002</v>
      </c>
    </row>
    <row r="15" spans="1:6" ht="14.1" customHeight="1" x14ac:dyDescent="0.15">
      <c r="A15" s="105" t="s">
        <v>226</v>
      </c>
      <c r="B15" s="106" t="s">
        <v>37</v>
      </c>
      <c r="C15" s="187">
        <v>204.6</v>
      </c>
      <c r="D15" s="108" t="s">
        <v>227</v>
      </c>
      <c r="E15" s="106" t="s">
        <v>37</v>
      </c>
      <c r="F15" s="109">
        <v>15.29</v>
      </c>
    </row>
    <row r="16" spans="1:6" ht="14.1" customHeight="1" x14ac:dyDescent="0.15">
      <c r="A16" s="105" t="s">
        <v>228</v>
      </c>
      <c r="B16" s="106" t="s">
        <v>37</v>
      </c>
      <c r="C16" s="107">
        <v>23.7</v>
      </c>
      <c r="D16" s="191" t="s">
        <v>489</v>
      </c>
      <c r="E16" s="106" t="s">
        <v>37</v>
      </c>
      <c r="F16" s="109">
        <v>9.1</v>
      </c>
    </row>
    <row r="17" spans="1:6" ht="14.1" customHeight="1" x14ac:dyDescent="0.15">
      <c r="A17" s="105" t="s">
        <v>230</v>
      </c>
      <c r="B17" s="106" t="s">
        <v>37</v>
      </c>
      <c r="C17" s="107">
        <v>31.8</v>
      </c>
      <c r="D17" s="108" t="s">
        <v>229</v>
      </c>
      <c r="E17" s="106" t="s">
        <v>37</v>
      </c>
      <c r="F17" s="109">
        <v>34.9</v>
      </c>
    </row>
    <row r="18" spans="1:6" ht="14.1" customHeight="1" x14ac:dyDescent="0.15">
      <c r="A18" s="105" t="s">
        <v>232</v>
      </c>
      <c r="B18" s="106" t="s">
        <v>37</v>
      </c>
      <c r="C18" s="187">
        <v>84.6</v>
      </c>
      <c r="D18" s="108" t="s">
        <v>231</v>
      </c>
      <c r="E18" s="106" t="s">
        <v>37</v>
      </c>
      <c r="F18" s="109">
        <v>30.3</v>
      </c>
    </row>
    <row r="19" spans="1:6" ht="14.1" customHeight="1" x14ac:dyDescent="0.15">
      <c r="A19" s="105" t="s">
        <v>234</v>
      </c>
      <c r="B19" s="106" t="s">
        <v>37</v>
      </c>
      <c r="C19" s="107">
        <v>1.21</v>
      </c>
      <c r="D19" s="108" t="s">
        <v>233</v>
      </c>
      <c r="E19" s="106" t="s">
        <v>37</v>
      </c>
      <c r="F19" s="109">
        <v>21</v>
      </c>
    </row>
    <row r="20" spans="1:6" ht="14.1" customHeight="1" x14ac:dyDescent="0.15">
      <c r="A20" s="105" t="s">
        <v>236</v>
      </c>
      <c r="B20" s="106" t="s">
        <v>37</v>
      </c>
      <c r="C20" s="107">
        <v>30</v>
      </c>
      <c r="D20" s="108" t="s">
        <v>235</v>
      </c>
      <c r="E20" s="106" t="s">
        <v>37</v>
      </c>
      <c r="F20" s="109">
        <v>21</v>
      </c>
    </row>
    <row r="21" spans="1:6" ht="14.1" customHeight="1" x14ac:dyDescent="0.15">
      <c r="A21" s="105" t="s">
        <v>238</v>
      </c>
      <c r="B21" s="106" t="s">
        <v>37</v>
      </c>
      <c r="C21" s="107">
        <v>20</v>
      </c>
      <c r="D21" s="108" t="s">
        <v>237</v>
      </c>
      <c r="E21" s="106" t="s">
        <v>37</v>
      </c>
      <c r="F21" s="109">
        <v>9.3000000000000007</v>
      </c>
    </row>
    <row r="22" spans="1:6" ht="14.1" customHeight="1" x14ac:dyDescent="0.15">
      <c r="A22" s="105" t="s">
        <v>240</v>
      </c>
      <c r="B22" s="106" t="s">
        <v>37</v>
      </c>
      <c r="C22" s="107">
        <v>6.1</v>
      </c>
      <c r="D22" s="108" t="s">
        <v>241</v>
      </c>
      <c r="E22" s="106" t="s">
        <v>37</v>
      </c>
      <c r="F22" s="190">
        <v>0.3</v>
      </c>
    </row>
    <row r="23" spans="1:6" ht="14.1" customHeight="1" x14ac:dyDescent="0.15">
      <c r="A23" s="105" t="s">
        <v>242</v>
      </c>
      <c r="B23" s="106" t="s">
        <v>239</v>
      </c>
      <c r="C23" s="111">
        <v>29525</v>
      </c>
      <c r="D23" s="108" t="s">
        <v>243</v>
      </c>
      <c r="E23" s="106" t="s">
        <v>37</v>
      </c>
      <c r="F23" s="109">
        <v>37.700000000000003</v>
      </c>
    </row>
    <row r="24" spans="1:6" ht="14.1" customHeight="1" x14ac:dyDescent="0.15">
      <c r="A24" s="105" t="s">
        <v>244</v>
      </c>
      <c r="B24" s="106" t="s">
        <v>37</v>
      </c>
      <c r="C24" s="107">
        <v>4.3</v>
      </c>
      <c r="D24" s="108" t="s">
        <v>245</v>
      </c>
      <c r="E24" s="106" t="s">
        <v>37</v>
      </c>
      <c r="F24" s="109">
        <v>37.700000000000003</v>
      </c>
    </row>
    <row r="25" spans="1:6" ht="14.1" customHeight="1" x14ac:dyDescent="0.15">
      <c r="A25" s="188" t="s">
        <v>484</v>
      </c>
      <c r="B25" s="106" t="s">
        <v>37</v>
      </c>
      <c r="C25" s="107">
        <v>1.26</v>
      </c>
      <c r="D25" s="191" t="s">
        <v>490</v>
      </c>
      <c r="E25" s="106" t="s">
        <v>37</v>
      </c>
      <c r="F25" s="109">
        <v>0.17</v>
      </c>
    </row>
    <row r="26" spans="1:6" ht="14.1" customHeight="1" x14ac:dyDescent="0.15">
      <c r="A26" s="105" t="s">
        <v>247</v>
      </c>
      <c r="B26" s="106" t="s">
        <v>37</v>
      </c>
      <c r="C26" s="107">
        <v>93.8</v>
      </c>
      <c r="D26" s="108" t="s">
        <v>246</v>
      </c>
      <c r="E26" s="106" t="s">
        <v>37</v>
      </c>
      <c r="F26" s="109">
        <v>28.68</v>
      </c>
    </row>
    <row r="27" spans="1:6" ht="14.1" customHeight="1" x14ac:dyDescent="0.15">
      <c r="A27" s="188" t="s">
        <v>487</v>
      </c>
      <c r="B27" s="106" t="s">
        <v>37</v>
      </c>
      <c r="C27" s="107">
        <v>92.1</v>
      </c>
      <c r="D27" s="108" t="s">
        <v>248</v>
      </c>
      <c r="E27" s="106" t="s">
        <v>37</v>
      </c>
      <c r="F27" s="190">
        <v>0.4</v>
      </c>
    </row>
    <row r="28" spans="1:6" ht="14.1" customHeight="1" x14ac:dyDescent="0.15">
      <c r="A28" s="105" t="s">
        <v>249</v>
      </c>
      <c r="B28" s="106" t="s">
        <v>37</v>
      </c>
      <c r="C28" s="107">
        <v>4.72</v>
      </c>
      <c r="D28" s="108" t="s">
        <v>250</v>
      </c>
      <c r="E28" s="106" t="s">
        <v>37</v>
      </c>
      <c r="F28" s="190">
        <v>0.1</v>
      </c>
    </row>
    <row r="29" spans="1:6" ht="14.1" customHeight="1" x14ac:dyDescent="0.15">
      <c r="A29" s="105" t="s">
        <v>252</v>
      </c>
      <c r="B29" s="106" t="s">
        <v>37</v>
      </c>
      <c r="C29" s="107">
        <v>9.31</v>
      </c>
      <c r="D29" s="108" t="s">
        <v>251</v>
      </c>
      <c r="E29" s="106" t="s">
        <v>37</v>
      </c>
      <c r="F29" s="109">
        <v>84.7</v>
      </c>
    </row>
    <row r="30" spans="1:6" ht="14.1" customHeight="1" x14ac:dyDescent="0.15">
      <c r="A30" s="105" t="s">
        <v>254</v>
      </c>
      <c r="B30" s="106" t="s">
        <v>37</v>
      </c>
      <c r="C30" s="107">
        <v>41.4</v>
      </c>
      <c r="D30" s="108" t="s">
        <v>253</v>
      </c>
      <c r="E30" s="106" t="s">
        <v>37</v>
      </c>
      <c r="F30" s="109">
        <v>81.099999999999994</v>
      </c>
    </row>
    <row r="31" spans="1:6" ht="14.1" customHeight="1" x14ac:dyDescent="0.15">
      <c r="A31" s="105" t="s">
        <v>256</v>
      </c>
      <c r="B31" s="106" t="s">
        <v>37</v>
      </c>
      <c r="C31" s="187">
        <v>0.5</v>
      </c>
      <c r="D31" s="108" t="s">
        <v>255</v>
      </c>
      <c r="E31" s="106" t="s">
        <v>37</v>
      </c>
      <c r="F31" s="109">
        <v>2.8</v>
      </c>
    </row>
    <row r="32" spans="1:6" ht="14.1" customHeight="1" x14ac:dyDescent="0.15">
      <c r="A32" s="105" t="s">
        <v>258</v>
      </c>
      <c r="B32" s="106" t="s">
        <v>37</v>
      </c>
      <c r="C32" s="187">
        <v>4.4000000000000004</v>
      </c>
      <c r="D32" s="108" t="s">
        <v>257</v>
      </c>
      <c r="E32" s="106" t="s">
        <v>37</v>
      </c>
      <c r="F32" s="109">
        <v>0.84</v>
      </c>
    </row>
    <row r="33" spans="1:6" s="98" customFormat="1" ht="14.1" customHeight="1" x14ac:dyDescent="0.15">
      <c r="A33" s="105" t="s">
        <v>260</v>
      </c>
      <c r="B33" s="106" t="s">
        <v>261</v>
      </c>
      <c r="C33" s="107">
        <v>34.19</v>
      </c>
      <c r="D33" s="108" t="s">
        <v>259</v>
      </c>
      <c r="E33" s="106" t="s">
        <v>37</v>
      </c>
      <c r="F33" s="109">
        <v>28</v>
      </c>
    </row>
    <row r="34" spans="1:6" s="98" customFormat="1" ht="14.1" customHeight="1" x14ac:dyDescent="0.15">
      <c r="A34" s="105" t="s">
        <v>263</v>
      </c>
      <c r="B34" s="106" t="s">
        <v>264</v>
      </c>
      <c r="C34" s="111">
        <v>1075</v>
      </c>
      <c r="D34" s="108" t="s">
        <v>262</v>
      </c>
      <c r="E34" s="106" t="s">
        <v>37</v>
      </c>
      <c r="F34" s="109">
        <v>2.2000000000000002</v>
      </c>
    </row>
    <row r="35" spans="1:6" s="98" customFormat="1" ht="14.1" customHeight="1" x14ac:dyDescent="0.15">
      <c r="A35" s="105" t="s">
        <v>266</v>
      </c>
      <c r="B35" s="106" t="s">
        <v>261</v>
      </c>
      <c r="C35" s="107">
        <v>34.08</v>
      </c>
      <c r="D35" s="108" t="s">
        <v>265</v>
      </c>
      <c r="E35" s="106" t="s">
        <v>37</v>
      </c>
      <c r="F35" s="109">
        <v>1.8</v>
      </c>
    </row>
    <row r="36" spans="1:6" s="98" customFormat="1" ht="14.1" customHeight="1" x14ac:dyDescent="0.15">
      <c r="A36" s="105" t="s">
        <v>268</v>
      </c>
      <c r="B36" s="106" t="s">
        <v>37</v>
      </c>
      <c r="C36" s="107">
        <v>92.11</v>
      </c>
      <c r="D36" s="108" t="s">
        <v>267</v>
      </c>
      <c r="E36" s="106" t="s">
        <v>37</v>
      </c>
      <c r="F36" s="190">
        <v>1561.2</v>
      </c>
    </row>
    <row r="37" spans="1:6" s="98" customFormat="1" ht="14.1" customHeight="1" x14ac:dyDescent="0.15">
      <c r="A37" s="112" t="s">
        <v>270</v>
      </c>
      <c r="B37" s="174" t="s">
        <v>37</v>
      </c>
      <c r="C37" s="107">
        <v>5.4</v>
      </c>
      <c r="D37" s="108" t="s">
        <v>269</v>
      </c>
      <c r="E37" s="106" t="s">
        <v>37</v>
      </c>
      <c r="F37" s="190">
        <v>1444.8</v>
      </c>
    </row>
    <row r="38" spans="1:6" s="98" customFormat="1" ht="14.1" customHeight="1" x14ac:dyDescent="0.15">
      <c r="A38" s="105" t="s">
        <v>272</v>
      </c>
      <c r="B38" s="106" t="s">
        <v>37</v>
      </c>
      <c r="C38" s="107">
        <v>4.5999999999999996</v>
      </c>
      <c r="D38" s="108" t="s">
        <v>271</v>
      </c>
      <c r="E38" s="106" t="s">
        <v>37</v>
      </c>
      <c r="F38" s="190">
        <v>2835.5</v>
      </c>
    </row>
    <row r="39" spans="1:6" s="98" customFormat="1" ht="14.1" customHeight="1" x14ac:dyDescent="0.15">
      <c r="A39" s="105" t="s">
        <v>274</v>
      </c>
      <c r="B39" s="106" t="s">
        <v>37</v>
      </c>
      <c r="C39" s="107">
        <v>0.1</v>
      </c>
      <c r="D39" s="108" t="s">
        <v>273</v>
      </c>
      <c r="E39" s="106" t="s">
        <v>37</v>
      </c>
      <c r="F39" s="190">
        <v>2160.3000000000002</v>
      </c>
    </row>
    <row r="40" spans="1:6" s="98" customFormat="1" ht="14.1" customHeight="1" x14ac:dyDescent="0.15">
      <c r="A40" s="105" t="s">
        <v>276</v>
      </c>
      <c r="B40" s="106" t="s">
        <v>277</v>
      </c>
      <c r="C40" s="107">
        <v>221</v>
      </c>
      <c r="D40" s="108" t="s">
        <v>275</v>
      </c>
      <c r="E40" s="106" t="s">
        <v>37</v>
      </c>
      <c r="F40" s="109">
        <v>3.8</v>
      </c>
    </row>
    <row r="41" spans="1:6" s="98" customFormat="1" ht="14.1" customHeight="1" x14ac:dyDescent="0.15">
      <c r="A41" s="188" t="s">
        <v>485</v>
      </c>
      <c r="B41" s="189" t="s">
        <v>486</v>
      </c>
      <c r="C41" s="107">
        <v>4.9000000000000004</v>
      </c>
      <c r="D41" s="108" t="s">
        <v>278</v>
      </c>
      <c r="E41" s="106" t="s">
        <v>37</v>
      </c>
      <c r="F41" s="109">
        <v>284.7</v>
      </c>
    </row>
    <row r="42" spans="1:6" s="98" customFormat="1" ht="14.1" customHeight="1" x14ac:dyDescent="0.15">
      <c r="A42" s="105" t="s">
        <v>279</v>
      </c>
      <c r="B42" s="106" t="s">
        <v>280</v>
      </c>
      <c r="C42" s="107">
        <v>39.200000000000003</v>
      </c>
      <c r="D42" s="108" t="s">
        <v>281</v>
      </c>
      <c r="E42" s="106" t="s">
        <v>280</v>
      </c>
      <c r="F42" s="190">
        <v>873</v>
      </c>
    </row>
    <row r="43" spans="1:6" s="98" customFormat="1" ht="14.1" customHeight="1" x14ac:dyDescent="0.15">
      <c r="A43" s="188" t="s">
        <v>488</v>
      </c>
      <c r="B43" s="106" t="s">
        <v>282</v>
      </c>
      <c r="C43" s="107">
        <v>18</v>
      </c>
      <c r="D43" s="108" t="s">
        <v>283</v>
      </c>
      <c r="E43" s="106" t="s">
        <v>284</v>
      </c>
      <c r="F43" s="53">
        <v>893</v>
      </c>
    </row>
    <row r="44" spans="1:6" s="98" customFormat="1" ht="14.1" customHeight="1" x14ac:dyDescent="0.15">
      <c r="A44" s="105" t="s">
        <v>285</v>
      </c>
      <c r="B44" s="106" t="s">
        <v>277</v>
      </c>
      <c r="C44" s="187">
        <v>1002.5</v>
      </c>
      <c r="D44" s="108" t="s">
        <v>286</v>
      </c>
      <c r="E44" s="106" t="s">
        <v>287</v>
      </c>
      <c r="F44" s="109">
        <v>2.6</v>
      </c>
    </row>
    <row r="45" spans="1:6" s="98" customFormat="1" ht="14.1" customHeight="1" x14ac:dyDescent="0.15">
      <c r="A45" s="105" t="s">
        <v>288</v>
      </c>
      <c r="B45" s="106" t="s">
        <v>277</v>
      </c>
      <c r="C45" s="187">
        <v>478</v>
      </c>
      <c r="D45" s="108" t="s">
        <v>289</v>
      </c>
      <c r="E45" s="106" t="s">
        <v>290</v>
      </c>
      <c r="F45" s="109">
        <v>379</v>
      </c>
    </row>
    <row r="46" spans="1:6" s="98" customFormat="1" ht="14.1" customHeight="1" x14ac:dyDescent="0.15">
      <c r="A46" s="105" t="s">
        <v>291</v>
      </c>
      <c r="B46" s="106" t="s">
        <v>277</v>
      </c>
      <c r="C46" s="187">
        <v>524</v>
      </c>
      <c r="D46" s="108" t="s">
        <v>292</v>
      </c>
      <c r="E46" s="106" t="s">
        <v>293</v>
      </c>
      <c r="F46" s="109">
        <v>8.8000000000000007</v>
      </c>
    </row>
    <row r="47" spans="1:6" s="98" customFormat="1" ht="14.1" customHeight="1" x14ac:dyDescent="0.15">
      <c r="A47" s="105" t="s">
        <v>294</v>
      </c>
      <c r="B47" s="106" t="s">
        <v>37</v>
      </c>
      <c r="C47" s="107">
        <v>46</v>
      </c>
      <c r="D47" s="108" t="s">
        <v>295</v>
      </c>
      <c r="E47" s="106" t="s">
        <v>282</v>
      </c>
      <c r="F47" s="109">
        <v>295.3</v>
      </c>
    </row>
    <row r="48" spans="1:6" s="98" customFormat="1" ht="14.1" customHeight="1" x14ac:dyDescent="0.15">
      <c r="A48" s="105" t="s">
        <v>296</v>
      </c>
      <c r="B48" s="106" t="s">
        <v>37</v>
      </c>
      <c r="C48" s="187">
        <v>131.9</v>
      </c>
      <c r="D48" s="188" t="s">
        <v>491</v>
      </c>
      <c r="E48" s="106" t="s">
        <v>282</v>
      </c>
      <c r="F48" s="190">
        <v>29.6</v>
      </c>
    </row>
    <row r="49" spans="1:6" s="98" customFormat="1" ht="17.25" customHeight="1" x14ac:dyDescent="0.15">
      <c r="A49" s="113" t="s">
        <v>297</v>
      </c>
      <c r="B49" s="106" t="s">
        <v>37</v>
      </c>
      <c r="C49" s="109">
        <v>115.8</v>
      </c>
      <c r="D49" s="108" t="s">
        <v>298</v>
      </c>
      <c r="E49" s="106" t="s">
        <v>282</v>
      </c>
      <c r="F49" s="190">
        <v>4250.7</v>
      </c>
    </row>
    <row r="50" spans="1:6" s="98" customFormat="1" ht="21.75" customHeight="1" x14ac:dyDescent="0.15">
      <c r="A50" s="114" t="s">
        <v>299</v>
      </c>
      <c r="B50" s="115" t="s">
        <v>37</v>
      </c>
      <c r="C50" s="116">
        <v>115.8</v>
      </c>
      <c r="D50" s="117" t="s">
        <v>300</v>
      </c>
      <c r="E50" s="115" t="s">
        <v>37</v>
      </c>
      <c r="F50" s="116">
        <v>1</v>
      </c>
    </row>
    <row r="51" spans="1:6" s="98" customFormat="1" ht="14.25" customHeight="1" x14ac:dyDescent="0.15">
      <c r="A51" s="321" t="s">
        <v>301</v>
      </c>
      <c r="B51" s="321"/>
      <c r="C51" s="321"/>
      <c r="D51" s="321"/>
      <c r="E51" s="321"/>
      <c r="F51" s="321"/>
    </row>
    <row r="52" spans="1:6" s="98" customFormat="1" ht="12" customHeight="1" x14ac:dyDescent="0.15">
      <c r="A52" s="100"/>
      <c r="B52" s="320" t="str">
        <f>B2</f>
        <v>（2019年）</v>
      </c>
      <c r="C52" s="320"/>
      <c r="D52" s="320"/>
      <c r="E52" s="99"/>
      <c r="F52" s="29"/>
    </row>
    <row r="53" spans="1:6" s="98" customFormat="1" ht="9.75" customHeight="1" x14ac:dyDescent="0.15">
      <c r="A53" s="311" t="s">
        <v>201</v>
      </c>
      <c r="B53" s="313" t="s">
        <v>11</v>
      </c>
      <c r="C53" s="317" t="s">
        <v>202</v>
      </c>
      <c r="D53" s="305" t="s">
        <v>201</v>
      </c>
      <c r="E53" s="307" t="s">
        <v>11</v>
      </c>
      <c r="F53" s="309" t="s">
        <v>202</v>
      </c>
    </row>
    <row r="54" spans="1:6" s="98" customFormat="1" ht="3" customHeight="1" x14ac:dyDescent="0.15">
      <c r="A54" s="312"/>
      <c r="B54" s="314"/>
      <c r="C54" s="318"/>
      <c r="D54" s="306"/>
      <c r="E54" s="308"/>
      <c r="F54" s="310"/>
    </row>
    <row r="55" spans="1:6" s="49" customFormat="1" ht="14.45" customHeight="1" x14ac:dyDescent="0.15">
      <c r="A55" s="105" t="s">
        <v>302</v>
      </c>
      <c r="B55" s="106" t="s">
        <v>303</v>
      </c>
      <c r="C55" s="187">
        <v>1322</v>
      </c>
      <c r="D55" s="108" t="s">
        <v>304</v>
      </c>
      <c r="E55" s="106" t="s">
        <v>305</v>
      </c>
      <c r="F55" s="109">
        <v>16.63</v>
      </c>
    </row>
    <row r="56" spans="1:6" ht="14.45" customHeight="1" x14ac:dyDescent="0.15">
      <c r="A56" s="105" t="s">
        <v>306</v>
      </c>
      <c r="B56" s="106" t="s">
        <v>282</v>
      </c>
      <c r="C56" s="187">
        <v>3.9</v>
      </c>
      <c r="D56" s="108" t="s">
        <v>307</v>
      </c>
      <c r="E56" s="106" t="s">
        <v>239</v>
      </c>
      <c r="F56" s="53">
        <v>14689</v>
      </c>
    </row>
    <row r="57" spans="1:6" ht="14.45" customHeight="1" x14ac:dyDescent="0.15">
      <c r="A57" s="105" t="s">
        <v>308</v>
      </c>
      <c r="B57" s="106" t="s">
        <v>282</v>
      </c>
      <c r="C57" s="107">
        <v>45.8</v>
      </c>
      <c r="D57" s="108" t="s">
        <v>309</v>
      </c>
      <c r="E57" s="106" t="s">
        <v>37</v>
      </c>
      <c r="F57" s="109">
        <v>6</v>
      </c>
    </row>
    <row r="58" spans="1:6" ht="14.45" customHeight="1" x14ac:dyDescent="0.15">
      <c r="A58" s="105" t="s">
        <v>310</v>
      </c>
      <c r="B58" s="106" t="s">
        <v>282</v>
      </c>
      <c r="C58" s="107">
        <v>10.7</v>
      </c>
      <c r="D58" s="108" t="s">
        <v>311</v>
      </c>
      <c r="E58" s="106" t="s">
        <v>312</v>
      </c>
      <c r="F58" s="53">
        <v>1004</v>
      </c>
    </row>
    <row r="59" spans="1:6" s="98" customFormat="1" ht="14.45" customHeight="1" x14ac:dyDescent="0.15">
      <c r="A59" s="105" t="s">
        <v>313</v>
      </c>
      <c r="B59" s="106" t="s">
        <v>37</v>
      </c>
      <c r="C59" s="107">
        <v>10</v>
      </c>
      <c r="D59" s="191" t="s">
        <v>498</v>
      </c>
      <c r="E59" s="189" t="s">
        <v>499</v>
      </c>
      <c r="F59" s="53">
        <v>308</v>
      </c>
    </row>
    <row r="60" spans="1:6" s="98" customFormat="1" ht="14.45" customHeight="1" x14ac:dyDescent="0.15">
      <c r="A60" s="105" t="s">
        <v>315</v>
      </c>
      <c r="B60" s="106" t="s">
        <v>37</v>
      </c>
      <c r="C60" s="187">
        <v>0.1</v>
      </c>
      <c r="D60" s="108" t="s">
        <v>314</v>
      </c>
      <c r="E60" s="106" t="s">
        <v>312</v>
      </c>
      <c r="F60" s="53">
        <v>2351</v>
      </c>
    </row>
    <row r="61" spans="1:6" s="98" customFormat="1" ht="14.45" customHeight="1" x14ac:dyDescent="0.15">
      <c r="A61" s="105" t="s">
        <v>317</v>
      </c>
      <c r="B61" s="106" t="s">
        <v>277</v>
      </c>
      <c r="C61" s="187">
        <v>3040.8</v>
      </c>
      <c r="D61" s="108" t="s">
        <v>316</v>
      </c>
      <c r="E61" s="106" t="s">
        <v>312</v>
      </c>
      <c r="F61" s="53">
        <v>18</v>
      </c>
    </row>
    <row r="62" spans="1:6" s="98" customFormat="1" ht="14.45" customHeight="1" x14ac:dyDescent="0.15">
      <c r="A62" s="105" t="s">
        <v>321</v>
      </c>
      <c r="B62" s="106" t="s">
        <v>37</v>
      </c>
      <c r="C62" s="107">
        <v>82.5</v>
      </c>
      <c r="D62" s="108" t="s">
        <v>318</v>
      </c>
      <c r="E62" s="106" t="s">
        <v>319</v>
      </c>
      <c r="F62" s="53">
        <v>643</v>
      </c>
    </row>
    <row r="63" spans="1:6" s="98" customFormat="1" ht="14.45" customHeight="1" x14ac:dyDescent="0.15">
      <c r="A63" s="105" t="s">
        <v>322</v>
      </c>
      <c r="B63" s="106" t="s">
        <v>37</v>
      </c>
      <c r="C63" s="107">
        <v>2.4</v>
      </c>
      <c r="D63" s="108" t="s">
        <v>320</v>
      </c>
      <c r="E63" s="106" t="s">
        <v>319</v>
      </c>
      <c r="F63" s="53">
        <v>1055</v>
      </c>
    </row>
    <row r="64" spans="1:6" s="98" customFormat="1" ht="14.45" customHeight="1" x14ac:dyDescent="0.15">
      <c r="A64" s="105" t="s">
        <v>323</v>
      </c>
      <c r="B64" s="106" t="s">
        <v>37</v>
      </c>
      <c r="C64" s="187">
        <v>12277.7</v>
      </c>
      <c r="D64" s="191" t="s">
        <v>500</v>
      </c>
      <c r="E64" s="189" t="s">
        <v>501</v>
      </c>
      <c r="F64" s="190">
        <v>0.1</v>
      </c>
    </row>
    <row r="65" spans="1:6" s="98" customFormat="1" ht="14.45" customHeight="1" x14ac:dyDescent="0.15">
      <c r="A65" s="105" t="s">
        <v>324</v>
      </c>
      <c r="B65" s="106" t="s">
        <v>37</v>
      </c>
      <c r="C65" s="187">
        <v>13689.4</v>
      </c>
      <c r="D65" s="191" t="s">
        <v>502</v>
      </c>
      <c r="E65" s="106" t="s">
        <v>312</v>
      </c>
      <c r="F65" s="53">
        <v>4299</v>
      </c>
    </row>
    <row r="66" spans="1:6" s="98" customFormat="1" ht="14.45" customHeight="1" x14ac:dyDescent="0.15">
      <c r="A66" s="105" t="s">
        <v>326</v>
      </c>
      <c r="B66" s="106" t="s">
        <v>37</v>
      </c>
      <c r="C66" s="187">
        <v>15094.3</v>
      </c>
      <c r="D66" s="108" t="s">
        <v>325</v>
      </c>
      <c r="E66" s="106" t="s">
        <v>37</v>
      </c>
      <c r="F66" s="109">
        <v>12.9</v>
      </c>
    </row>
    <row r="67" spans="1:6" s="98" customFormat="1" ht="14.45" customHeight="1" x14ac:dyDescent="0.15">
      <c r="A67" s="105" t="s">
        <v>328</v>
      </c>
      <c r="B67" s="106" t="s">
        <v>37</v>
      </c>
      <c r="C67" s="187">
        <v>3.6</v>
      </c>
      <c r="D67" s="108" t="s">
        <v>327</v>
      </c>
      <c r="E67" s="106" t="s">
        <v>312</v>
      </c>
      <c r="F67" s="53">
        <v>2247</v>
      </c>
    </row>
    <row r="68" spans="1:6" s="98" customFormat="1" ht="14.45" customHeight="1" x14ac:dyDescent="0.15">
      <c r="A68" s="105" t="s">
        <v>330</v>
      </c>
      <c r="B68" s="106" t="s">
        <v>37</v>
      </c>
      <c r="C68" s="187">
        <v>507.5</v>
      </c>
      <c r="D68" s="108" t="s">
        <v>329</v>
      </c>
      <c r="E68" s="106" t="s">
        <v>312</v>
      </c>
      <c r="F68" s="53">
        <v>2247</v>
      </c>
    </row>
    <row r="69" spans="1:6" s="98" customFormat="1" ht="14.45" customHeight="1" x14ac:dyDescent="0.15">
      <c r="A69" s="105" t="s">
        <v>332</v>
      </c>
      <c r="B69" s="106" t="s">
        <v>37</v>
      </c>
      <c r="C69" s="187">
        <v>2304.8000000000002</v>
      </c>
      <c r="D69" s="108" t="s">
        <v>331</v>
      </c>
      <c r="E69" s="106" t="s">
        <v>37</v>
      </c>
      <c r="F69" s="109">
        <v>4.24</v>
      </c>
    </row>
    <row r="70" spans="1:6" s="98" customFormat="1" ht="14.45" customHeight="1" x14ac:dyDescent="0.15">
      <c r="A70" s="105" t="s">
        <v>334</v>
      </c>
      <c r="B70" s="106" t="s">
        <v>37</v>
      </c>
      <c r="C70" s="187">
        <v>129.80000000000001</v>
      </c>
      <c r="D70" s="108" t="s">
        <v>333</v>
      </c>
      <c r="E70" s="106" t="s">
        <v>37</v>
      </c>
      <c r="F70" s="109">
        <v>3.48</v>
      </c>
    </row>
    <row r="71" spans="1:6" s="98" customFormat="1" ht="14.45" customHeight="1" x14ac:dyDescent="0.15">
      <c r="A71" s="105" t="s">
        <v>336</v>
      </c>
      <c r="B71" s="106" t="s">
        <v>37</v>
      </c>
      <c r="C71" s="187">
        <v>1449.8</v>
      </c>
      <c r="D71" s="108" t="s">
        <v>335</v>
      </c>
      <c r="E71" s="106" t="s">
        <v>37</v>
      </c>
      <c r="F71" s="109">
        <v>6.45</v>
      </c>
    </row>
    <row r="72" spans="1:6" s="98" customFormat="1" ht="14.45" customHeight="1" x14ac:dyDescent="0.15">
      <c r="A72" s="105" t="s">
        <v>337</v>
      </c>
      <c r="B72" s="106" t="s">
        <v>37</v>
      </c>
      <c r="C72" s="187">
        <v>1371.1</v>
      </c>
      <c r="D72" s="191" t="s">
        <v>503</v>
      </c>
      <c r="E72" s="106" t="s">
        <v>319</v>
      </c>
      <c r="F72" s="53">
        <v>10647</v>
      </c>
    </row>
    <row r="73" spans="1:6" ht="14.45" customHeight="1" x14ac:dyDescent="0.15">
      <c r="A73" s="105" t="s">
        <v>340</v>
      </c>
      <c r="B73" s="106" t="s">
        <v>37</v>
      </c>
      <c r="C73" s="187">
        <v>159.1</v>
      </c>
      <c r="D73" s="108" t="s">
        <v>338</v>
      </c>
      <c r="E73" s="106" t="s">
        <v>339</v>
      </c>
      <c r="F73" s="109">
        <v>0.3</v>
      </c>
    </row>
    <row r="74" spans="1:6" ht="14.45" customHeight="1" x14ac:dyDescent="0.15">
      <c r="A74" s="105" t="s">
        <v>342</v>
      </c>
      <c r="B74" s="106" t="s">
        <v>37</v>
      </c>
      <c r="C74" s="187">
        <v>227.4</v>
      </c>
      <c r="D74" s="108" t="s">
        <v>341</v>
      </c>
      <c r="E74" s="106" t="s">
        <v>239</v>
      </c>
      <c r="F74" s="53">
        <v>4001</v>
      </c>
    </row>
    <row r="75" spans="1:6" ht="14.45" customHeight="1" x14ac:dyDescent="0.15">
      <c r="A75" s="105" t="s">
        <v>344</v>
      </c>
      <c r="B75" s="106" t="s">
        <v>37</v>
      </c>
      <c r="C75" s="187">
        <v>142.1</v>
      </c>
      <c r="D75" s="108" t="s">
        <v>343</v>
      </c>
      <c r="E75" s="106" t="s">
        <v>319</v>
      </c>
      <c r="F75" s="53">
        <v>287</v>
      </c>
    </row>
    <row r="76" spans="1:6" ht="14.45" customHeight="1" x14ac:dyDescent="0.15">
      <c r="A76" s="188" t="s">
        <v>492</v>
      </c>
      <c r="B76" s="106" t="s">
        <v>37</v>
      </c>
      <c r="C76" s="187">
        <v>1.2</v>
      </c>
      <c r="D76" s="108" t="s">
        <v>345</v>
      </c>
      <c r="E76" s="106" t="s">
        <v>319</v>
      </c>
      <c r="F76" s="53">
        <v>105</v>
      </c>
    </row>
    <row r="77" spans="1:6" ht="14.45" customHeight="1" x14ac:dyDescent="0.15">
      <c r="A77" s="105" t="s">
        <v>346</v>
      </c>
      <c r="B77" s="106" t="s">
        <v>37</v>
      </c>
      <c r="C77" s="187">
        <v>177</v>
      </c>
      <c r="D77" s="108" t="s">
        <v>347</v>
      </c>
      <c r="E77" s="106" t="s">
        <v>319</v>
      </c>
      <c r="F77" s="53">
        <v>173</v>
      </c>
    </row>
    <row r="78" spans="1:6" ht="14.45" customHeight="1" x14ac:dyDescent="0.15">
      <c r="A78" s="105" t="s">
        <v>348</v>
      </c>
      <c r="B78" s="106" t="s">
        <v>37</v>
      </c>
      <c r="C78" s="187">
        <v>2766.8</v>
      </c>
      <c r="D78" s="108" t="s">
        <v>349</v>
      </c>
      <c r="E78" s="106" t="s">
        <v>350</v>
      </c>
      <c r="F78" s="53">
        <v>2776</v>
      </c>
    </row>
    <row r="79" spans="1:6" ht="14.45" customHeight="1" x14ac:dyDescent="0.15">
      <c r="A79" s="105" t="s">
        <v>351</v>
      </c>
      <c r="B79" s="106" t="s">
        <v>37</v>
      </c>
      <c r="C79" s="187">
        <v>2164.1999999999998</v>
      </c>
      <c r="D79" s="108" t="s">
        <v>352</v>
      </c>
      <c r="E79" s="106" t="s">
        <v>353</v>
      </c>
      <c r="F79" s="109">
        <v>1.27</v>
      </c>
    </row>
    <row r="80" spans="1:6" ht="14.45" customHeight="1" x14ac:dyDescent="0.15">
      <c r="A80" s="105" t="s">
        <v>354</v>
      </c>
      <c r="B80" s="106" t="s">
        <v>37</v>
      </c>
      <c r="C80" s="187">
        <v>512.6</v>
      </c>
      <c r="D80" s="108" t="s">
        <v>355</v>
      </c>
      <c r="E80" s="106" t="s">
        <v>46</v>
      </c>
      <c r="F80" s="53">
        <v>368</v>
      </c>
    </row>
    <row r="81" spans="1:6" ht="14.45" customHeight="1" x14ac:dyDescent="0.15">
      <c r="A81" s="105" t="s">
        <v>356</v>
      </c>
      <c r="B81" s="106" t="s">
        <v>37</v>
      </c>
      <c r="C81" s="187">
        <v>2111.1</v>
      </c>
      <c r="D81" s="108" t="s">
        <v>357</v>
      </c>
      <c r="E81" s="106" t="s">
        <v>46</v>
      </c>
      <c r="F81" s="53">
        <v>732</v>
      </c>
    </row>
    <row r="82" spans="1:6" ht="14.45" customHeight="1" x14ac:dyDescent="0.15">
      <c r="A82" s="105" t="s">
        <v>358</v>
      </c>
      <c r="B82" s="106" t="s">
        <v>37</v>
      </c>
      <c r="C82" s="187">
        <v>27.8</v>
      </c>
      <c r="D82" s="108" t="s">
        <v>359</v>
      </c>
      <c r="E82" s="106" t="s">
        <v>46</v>
      </c>
      <c r="F82" s="53">
        <v>366</v>
      </c>
    </row>
    <row r="83" spans="1:6" ht="14.45" customHeight="1" x14ac:dyDescent="0.15">
      <c r="A83" s="105" t="s">
        <v>360</v>
      </c>
      <c r="B83" s="106" t="s">
        <v>37</v>
      </c>
      <c r="C83" s="187">
        <v>702</v>
      </c>
      <c r="D83" s="108" t="s">
        <v>361</v>
      </c>
      <c r="E83" s="189" t="s">
        <v>504</v>
      </c>
      <c r="F83" s="190">
        <v>0.3</v>
      </c>
    </row>
    <row r="84" spans="1:6" ht="14.45" customHeight="1" x14ac:dyDescent="0.15">
      <c r="A84" s="105" t="s">
        <v>362</v>
      </c>
      <c r="B84" s="106" t="s">
        <v>37</v>
      </c>
      <c r="C84" s="187">
        <v>10.5</v>
      </c>
      <c r="D84" s="108" t="s">
        <v>363</v>
      </c>
      <c r="E84" s="106" t="s">
        <v>364</v>
      </c>
      <c r="F84" s="109">
        <v>6.1</v>
      </c>
    </row>
    <row r="85" spans="1:6" ht="14.45" customHeight="1" x14ac:dyDescent="0.15">
      <c r="A85" s="105" t="s">
        <v>365</v>
      </c>
      <c r="B85" s="106" t="s">
        <v>37</v>
      </c>
      <c r="C85" s="187">
        <v>163</v>
      </c>
      <c r="D85" s="108" t="s">
        <v>366</v>
      </c>
      <c r="E85" s="106" t="s">
        <v>364</v>
      </c>
      <c r="F85" s="109">
        <v>6.1</v>
      </c>
    </row>
    <row r="86" spans="1:6" ht="14.45" customHeight="1" x14ac:dyDescent="0.15">
      <c r="A86" s="105" t="s">
        <v>367</v>
      </c>
      <c r="B86" s="106" t="s">
        <v>37</v>
      </c>
      <c r="C86" s="187">
        <v>160.30000000000001</v>
      </c>
      <c r="D86" s="108" t="s">
        <v>368</v>
      </c>
      <c r="E86" s="106" t="s">
        <v>364</v>
      </c>
      <c r="F86" s="109">
        <v>0.8</v>
      </c>
    </row>
    <row r="87" spans="1:6" ht="14.45" customHeight="1" x14ac:dyDescent="0.15">
      <c r="A87" s="105" t="s">
        <v>369</v>
      </c>
      <c r="B87" s="106" t="s">
        <v>37</v>
      </c>
      <c r="C87" s="187">
        <v>2.6</v>
      </c>
      <c r="D87" s="108" t="s">
        <v>370</v>
      </c>
      <c r="E87" s="106" t="s">
        <v>364</v>
      </c>
      <c r="F87" s="109">
        <v>0.8</v>
      </c>
    </row>
    <row r="88" spans="1:6" ht="14.45" customHeight="1" x14ac:dyDescent="0.15">
      <c r="A88" s="105" t="s">
        <v>371</v>
      </c>
      <c r="B88" s="106" t="s">
        <v>37</v>
      </c>
      <c r="C88" s="187">
        <v>3086.2</v>
      </c>
      <c r="D88" s="108" t="s">
        <v>372</v>
      </c>
      <c r="E88" s="106" t="s">
        <v>373</v>
      </c>
      <c r="F88" s="53">
        <v>253</v>
      </c>
    </row>
    <row r="89" spans="1:6" ht="14.45" customHeight="1" x14ac:dyDescent="0.15">
      <c r="A89" s="105" t="s">
        <v>374</v>
      </c>
      <c r="B89" s="106" t="s">
        <v>37</v>
      </c>
      <c r="C89" s="107">
        <v>15.4</v>
      </c>
      <c r="D89" s="108" t="s">
        <v>375</v>
      </c>
      <c r="E89" s="106" t="s">
        <v>373</v>
      </c>
      <c r="F89" s="53">
        <v>9816</v>
      </c>
    </row>
    <row r="90" spans="1:6" ht="14.45" customHeight="1" x14ac:dyDescent="0.15">
      <c r="A90" s="105" t="s">
        <v>376</v>
      </c>
      <c r="B90" s="106" t="s">
        <v>377</v>
      </c>
      <c r="C90" s="111">
        <v>1131</v>
      </c>
      <c r="D90" s="108" t="s">
        <v>378</v>
      </c>
      <c r="E90" s="106" t="s">
        <v>379</v>
      </c>
      <c r="F90" s="109">
        <v>0.1</v>
      </c>
    </row>
    <row r="91" spans="1:6" ht="14.45" customHeight="1" x14ac:dyDescent="0.15">
      <c r="A91" s="105" t="s">
        <v>380</v>
      </c>
      <c r="B91" s="106" t="s">
        <v>37</v>
      </c>
      <c r="C91" s="107">
        <v>2.0299999999999998</v>
      </c>
      <c r="D91" s="108" t="s">
        <v>381</v>
      </c>
      <c r="E91" s="106" t="s">
        <v>382</v>
      </c>
      <c r="F91" s="109">
        <v>26.7</v>
      </c>
    </row>
    <row r="92" spans="1:6" ht="14.45" customHeight="1" x14ac:dyDescent="0.15">
      <c r="A92" s="105" t="s">
        <v>383</v>
      </c>
      <c r="B92" s="106" t="s">
        <v>37</v>
      </c>
      <c r="C92" s="107">
        <v>162.30000000000001</v>
      </c>
      <c r="D92" s="191" t="s">
        <v>505</v>
      </c>
      <c r="E92" s="189" t="s">
        <v>506</v>
      </c>
      <c r="F92" s="109">
        <v>43.3</v>
      </c>
    </row>
    <row r="93" spans="1:6" ht="14.45" customHeight="1" x14ac:dyDescent="0.15">
      <c r="A93" s="105" t="s">
        <v>384</v>
      </c>
      <c r="B93" s="106" t="s">
        <v>37</v>
      </c>
      <c r="C93" s="107">
        <v>6.5</v>
      </c>
      <c r="D93" s="108" t="s">
        <v>385</v>
      </c>
      <c r="E93" s="118" t="s">
        <v>386</v>
      </c>
      <c r="F93" s="190">
        <v>813.3</v>
      </c>
    </row>
    <row r="94" spans="1:6" ht="14.45" customHeight="1" x14ac:dyDescent="0.15">
      <c r="A94" s="105" t="s">
        <v>387</v>
      </c>
      <c r="B94" s="106" t="s">
        <v>277</v>
      </c>
      <c r="C94" s="107">
        <v>37.9</v>
      </c>
      <c r="D94" s="108" t="s">
        <v>388</v>
      </c>
      <c r="E94" s="119" t="s">
        <v>389</v>
      </c>
      <c r="F94" s="190">
        <v>225.3</v>
      </c>
    </row>
    <row r="95" spans="1:6" ht="14.45" customHeight="1" x14ac:dyDescent="0.15">
      <c r="A95" s="188" t="s">
        <v>493</v>
      </c>
      <c r="B95" s="106" t="s">
        <v>37</v>
      </c>
      <c r="C95" s="107">
        <v>0.62</v>
      </c>
      <c r="D95" s="191" t="s">
        <v>507</v>
      </c>
      <c r="E95" s="189" t="s">
        <v>506</v>
      </c>
      <c r="F95" s="109">
        <v>0.1</v>
      </c>
    </row>
    <row r="96" spans="1:6" ht="14.45" customHeight="1" x14ac:dyDescent="0.15">
      <c r="A96" s="105" t="s">
        <v>390</v>
      </c>
      <c r="B96" s="106" t="s">
        <v>37</v>
      </c>
      <c r="C96" s="107">
        <v>14.9</v>
      </c>
      <c r="D96" s="108" t="s">
        <v>391</v>
      </c>
      <c r="E96" s="119" t="s">
        <v>392</v>
      </c>
      <c r="F96" s="109">
        <v>1.7</v>
      </c>
    </row>
    <row r="97" spans="1:6" ht="14.45" customHeight="1" x14ac:dyDescent="0.15">
      <c r="A97" s="105" t="s">
        <v>393</v>
      </c>
      <c r="B97" s="106" t="s">
        <v>37</v>
      </c>
      <c r="C97" s="107">
        <v>2.9</v>
      </c>
      <c r="D97" s="108" t="s">
        <v>394</v>
      </c>
      <c r="E97" s="106" t="s">
        <v>395</v>
      </c>
      <c r="F97" s="109">
        <v>2.96</v>
      </c>
    </row>
    <row r="98" spans="1:6" ht="14.45" customHeight="1" x14ac:dyDescent="0.15">
      <c r="A98" s="188" t="s">
        <v>494</v>
      </c>
      <c r="B98" s="106" t="s">
        <v>37</v>
      </c>
      <c r="C98" s="187">
        <v>18.899999999999999</v>
      </c>
      <c r="D98" s="108" t="s">
        <v>396</v>
      </c>
      <c r="E98" s="106" t="s">
        <v>397</v>
      </c>
      <c r="F98" s="120">
        <v>2.12</v>
      </c>
    </row>
    <row r="99" spans="1:6" ht="14.45" customHeight="1" x14ac:dyDescent="0.15">
      <c r="A99" s="188" t="s">
        <v>495</v>
      </c>
      <c r="B99" s="106" t="s">
        <v>37</v>
      </c>
      <c r="C99" s="107">
        <v>1.4</v>
      </c>
      <c r="D99" s="191" t="s">
        <v>508</v>
      </c>
      <c r="E99" s="106" t="s">
        <v>319</v>
      </c>
      <c r="F99" s="120">
        <v>7</v>
      </c>
    </row>
    <row r="100" spans="1:6" ht="14.45" customHeight="1" x14ac:dyDescent="0.15">
      <c r="A100" s="105" t="s">
        <v>398</v>
      </c>
      <c r="B100" s="106" t="s">
        <v>37</v>
      </c>
      <c r="C100" s="107">
        <v>14</v>
      </c>
      <c r="D100" s="108" t="s">
        <v>399</v>
      </c>
      <c r="E100" s="106" t="s">
        <v>312</v>
      </c>
      <c r="F100" s="121">
        <v>531</v>
      </c>
    </row>
    <row r="101" spans="1:6" ht="14.45" customHeight="1" thickBot="1" x14ac:dyDescent="0.2">
      <c r="A101" s="192" t="s">
        <v>496</v>
      </c>
      <c r="B101" s="193" t="s">
        <v>497</v>
      </c>
      <c r="C101" s="194">
        <v>8432</v>
      </c>
      <c r="D101" s="117" t="s">
        <v>400</v>
      </c>
      <c r="E101" s="115" t="s">
        <v>401</v>
      </c>
      <c r="F101" s="122">
        <v>4.8</v>
      </c>
    </row>
    <row r="102" spans="1:6" ht="14.45" customHeight="1" x14ac:dyDescent="0.15"/>
    <row r="103" spans="1:6" ht="14.45" customHeight="1" x14ac:dyDescent="0.15"/>
    <row r="104" spans="1:6" ht="14.45" customHeight="1" x14ac:dyDescent="0.15"/>
    <row r="105" spans="1:6" ht="14.45" customHeight="1" x14ac:dyDescent="0.15"/>
    <row r="106" spans="1:6" ht="14.45" customHeight="1" x14ac:dyDescent="0.15"/>
    <row r="107" spans="1:6" ht="14.45" customHeight="1" x14ac:dyDescent="0.15"/>
    <row r="108" spans="1:6" ht="14.45" customHeight="1" x14ac:dyDescent="0.15"/>
    <row r="109" spans="1:6" ht="14.45" customHeight="1" x14ac:dyDescent="0.15"/>
    <row r="110" spans="1:6" ht="14.45" customHeight="1" x14ac:dyDescent="0.15"/>
    <row r="111" spans="1:6" ht="14.45" customHeight="1" x14ac:dyDescent="0.15"/>
    <row r="112" spans="1:6" ht="21" customHeight="1" x14ac:dyDescent="0.15"/>
    <row r="113" ht="21" customHeight="1" x14ac:dyDescent="0.15"/>
    <row r="114" ht="21" customHeight="1" x14ac:dyDescent="0.15"/>
    <row r="115" ht="21" customHeight="1" x14ac:dyDescent="0.15"/>
    <row r="116" ht="21" customHeight="1" x14ac:dyDescent="0.15"/>
    <row r="117" ht="21" customHeight="1" x14ac:dyDescent="0.15"/>
    <row r="118" ht="21" customHeight="1" x14ac:dyDescent="0.15"/>
    <row r="119" ht="21" customHeight="1" x14ac:dyDescent="0.15"/>
    <row r="120" ht="21" customHeight="1" x14ac:dyDescent="0.15"/>
    <row r="121" ht="21" customHeight="1" x14ac:dyDescent="0.15"/>
    <row r="122" ht="21" customHeight="1" x14ac:dyDescent="0.15"/>
    <row r="123" ht="21" customHeight="1" x14ac:dyDescent="0.15"/>
    <row r="124" ht="21" customHeight="1" x14ac:dyDescent="0.15"/>
    <row r="125" ht="21" customHeight="1" x14ac:dyDescent="0.15"/>
    <row r="126" ht="21" customHeight="1" x14ac:dyDescent="0.15"/>
    <row r="127" ht="21" customHeight="1" x14ac:dyDescent="0.15"/>
    <row r="128" ht="21" customHeight="1" x14ac:dyDescent="0.15"/>
    <row r="129" ht="21" customHeight="1" x14ac:dyDescent="0.15"/>
    <row r="130" ht="21" customHeight="1" x14ac:dyDescent="0.15"/>
    <row r="131" ht="21" customHeight="1" x14ac:dyDescent="0.15"/>
    <row r="132" ht="21" customHeight="1" x14ac:dyDescent="0.15"/>
    <row r="133" ht="21" customHeight="1" x14ac:dyDescent="0.15"/>
    <row r="134" ht="21" customHeight="1" x14ac:dyDescent="0.15"/>
    <row r="135" ht="21" customHeight="1" x14ac:dyDescent="0.15"/>
    <row r="136" ht="21" customHeight="1" x14ac:dyDescent="0.15"/>
    <row r="137" ht="21" customHeight="1" x14ac:dyDescent="0.15"/>
    <row r="138" ht="21" customHeight="1" x14ac:dyDescent="0.15"/>
    <row r="139" ht="21" customHeight="1" x14ac:dyDescent="0.15"/>
    <row r="140" ht="21" customHeight="1" x14ac:dyDescent="0.15"/>
    <row r="141" ht="21" customHeight="1" x14ac:dyDescent="0.15"/>
    <row r="142" ht="21" customHeight="1" x14ac:dyDescent="0.15"/>
    <row r="143" ht="21" customHeight="1" x14ac:dyDescent="0.15"/>
    <row r="144"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sheetData>
  <mergeCells count="16">
    <mergeCell ref="A1:F1"/>
    <mergeCell ref="B2:D2"/>
    <mergeCell ref="A51:F51"/>
    <mergeCell ref="B52:D52"/>
    <mergeCell ref="A3:A4"/>
    <mergeCell ref="D3:D4"/>
    <mergeCell ref="A53:A54"/>
    <mergeCell ref="B3:B4"/>
    <mergeCell ref="B53:B54"/>
    <mergeCell ref="C3:C4"/>
    <mergeCell ref="C53:C54"/>
    <mergeCell ref="D53:D54"/>
    <mergeCell ref="E3:E4"/>
    <mergeCell ref="E53:E54"/>
    <mergeCell ref="F3:F4"/>
    <mergeCell ref="F53:F54"/>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V29"/>
  <sheetViews>
    <sheetView workbookViewId="0">
      <selection activeCell="O8" sqref="O8"/>
    </sheetView>
  </sheetViews>
  <sheetFormatPr defaultColWidth="7.875" defaultRowHeight="14.25" x14ac:dyDescent="0.15"/>
  <cols>
    <col min="1" max="1" width="1.375" style="6" customWidth="1"/>
    <col min="2" max="2" width="15.625" style="6" customWidth="1"/>
    <col min="3" max="6" width="6.5" style="85" customWidth="1"/>
    <col min="7" max="7" width="6.5" style="86" customWidth="1"/>
    <col min="8" max="12" width="6.5" style="85" customWidth="1"/>
    <col min="13" max="13" width="9.625" style="85" customWidth="1"/>
    <col min="14" max="256" width="7.875" style="85" customWidth="1"/>
  </cols>
  <sheetData>
    <row r="1" spans="1:14" ht="24.95" customHeight="1" x14ac:dyDescent="0.15">
      <c r="A1" s="328" t="s">
        <v>402</v>
      </c>
      <c r="B1" s="328"/>
      <c r="C1" s="328"/>
      <c r="D1" s="328"/>
      <c r="E1" s="328"/>
      <c r="F1" s="328"/>
      <c r="G1" s="328"/>
      <c r="H1" s="328"/>
      <c r="I1" s="328"/>
      <c r="J1" s="328"/>
      <c r="K1" s="328"/>
      <c r="L1" s="328"/>
    </row>
    <row r="2" spans="1:14" s="41" customFormat="1" ht="20.100000000000001" customHeight="1" x14ac:dyDescent="0.15">
      <c r="C2" s="87"/>
      <c r="G2" s="88"/>
      <c r="J2" s="329"/>
      <c r="K2" s="329"/>
      <c r="L2" s="329"/>
    </row>
    <row r="3" spans="1:14" s="41" customFormat="1" ht="24.95" customHeight="1" x14ac:dyDescent="0.15">
      <c r="A3" s="326" t="s">
        <v>403</v>
      </c>
      <c r="B3" s="247"/>
      <c r="C3" s="330" t="s">
        <v>404</v>
      </c>
      <c r="D3" s="331"/>
      <c r="E3" s="331"/>
      <c r="F3" s="331"/>
      <c r="G3" s="332"/>
      <c r="H3" s="330" t="s">
        <v>405</v>
      </c>
      <c r="I3" s="331"/>
      <c r="J3" s="331"/>
      <c r="K3" s="331"/>
      <c r="L3" s="331"/>
    </row>
    <row r="4" spans="1:14" s="41" customFormat="1" ht="24.95" customHeight="1" x14ac:dyDescent="0.15">
      <c r="A4" s="327"/>
      <c r="B4" s="248"/>
      <c r="C4" s="73">
        <v>2015</v>
      </c>
      <c r="D4" s="73">
        <v>2016</v>
      </c>
      <c r="E4" s="73">
        <v>2017</v>
      </c>
      <c r="F4" s="73">
        <v>2018</v>
      </c>
      <c r="G4" s="89">
        <v>2019</v>
      </c>
      <c r="H4" s="73">
        <v>2015</v>
      </c>
      <c r="I4" s="73">
        <v>2016</v>
      </c>
      <c r="J4" s="73">
        <v>2017</v>
      </c>
      <c r="K4" s="80">
        <v>2018</v>
      </c>
      <c r="L4" s="80">
        <v>2019</v>
      </c>
    </row>
    <row r="5" spans="1:14" s="71" customFormat="1" ht="29.25" customHeight="1" x14ac:dyDescent="0.15">
      <c r="A5" s="333" t="s">
        <v>406</v>
      </c>
      <c r="B5" s="334"/>
      <c r="C5" s="93">
        <v>104.3</v>
      </c>
      <c r="D5" s="94">
        <v>105</v>
      </c>
      <c r="E5" s="94">
        <v>104.7</v>
      </c>
      <c r="F5" s="94">
        <v>108.2</v>
      </c>
      <c r="G5" s="94">
        <v>108.7</v>
      </c>
      <c r="H5" s="81">
        <v>115.95</v>
      </c>
      <c r="I5" s="81">
        <v>104.5</v>
      </c>
      <c r="J5" s="81">
        <v>117.2</v>
      </c>
      <c r="K5" s="81">
        <v>117.68</v>
      </c>
      <c r="L5" s="81">
        <v>119.4</v>
      </c>
    </row>
    <row r="6" spans="1:14" s="41" customFormat="1" ht="29.25" customHeight="1" x14ac:dyDescent="0.15">
      <c r="A6" s="324" t="s">
        <v>407</v>
      </c>
      <c r="B6" s="325"/>
      <c r="C6" s="95">
        <v>104.3</v>
      </c>
      <c r="D6" s="96">
        <v>103.9</v>
      </c>
      <c r="E6" s="96">
        <v>104.8</v>
      </c>
      <c r="F6" s="96">
        <v>110.1</v>
      </c>
      <c r="G6" s="96">
        <v>109.1</v>
      </c>
      <c r="H6" s="82">
        <v>93.02</v>
      </c>
      <c r="I6" s="82">
        <v>106.2</v>
      </c>
      <c r="J6" s="82">
        <v>118.92</v>
      </c>
      <c r="K6" s="82">
        <v>222.74</v>
      </c>
      <c r="L6" s="82">
        <v>130.4</v>
      </c>
      <c r="M6" s="71"/>
      <c r="N6" s="71"/>
    </row>
    <row r="7" spans="1:14" s="41" customFormat="1" ht="29.25" customHeight="1" x14ac:dyDescent="0.15">
      <c r="A7" s="324" t="s">
        <v>408</v>
      </c>
      <c r="B7" s="325"/>
      <c r="C7" s="95">
        <v>92.9</v>
      </c>
      <c r="D7" s="96">
        <v>107</v>
      </c>
      <c r="E7" s="96">
        <v>107.1</v>
      </c>
      <c r="F7" s="96">
        <v>115.6</v>
      </c>
      <c r="G7" s="96">
        <v>109.7</v>
      </c>
      <c r="H7" s="82">
        <v>96.32</v>
      </c>
      <c r="I7" s="82">
        <v>53.17</v>
      </c>
      <c r="J7" s="82">
        <v>213.95</v>
      </c>
      <c r="K7" s="82">
        <v>113.98</v>
      </c>
      <c r="L7" s="82">
        <v>144.80000000000001</v>
      </c>
      <c r="M7" s="71"/>
      <c r="N7" s="71"/>
    </row>
    <row r="8" spans="1:14" s="41" customFormat="1" ht="29.25" customHeight="1" x14ac:dyDescent="0.15">
      <c r="A8" s="324" t="s">
        <v>409</v>
      </c>
      <c r="B8" s="325"/>
      <c r="C8" s="95">
        <v>107.6</v>
      </c>
      <c r="D8" s="96">
        <v>106.7</v>
      </c>
      <c r="E8" s="96">
        <v>107.2</v>
      </c>
      <c r="F8" s="96">
        <v>108</v>
      </c>
      <c r="G8" s="96">
        <v>109.4</v>
      </c>
      <c r="H8" s="82">
        <v>95.91</v>
      </c>
      <c r="I8" s="82">
        <v>136.31</v>
      </c>
      <c r="J8" s="82">
        <v>160.18</v>
      </c>
      <c r="K8" s="82">
        <v>117.04</v>
      </c>
      <c r="L8" s="82">
        <v>115.1</v>
      </c>
      <c r="M8" s="71"/>
      <c r="N8" s="71"/>
    </row>
    <row r="9" spans="1:14" s="41" customFormat="1" ht="29.25" customHeight="1" x14ac:dyDescent="0.15">
      <c r="A9" s="324" t="s">
        <v>410</v>
      </c>
      <c r="B9" s="325"/>
      <c r="C9" s="95">
        <v>106</v>
      </c>
      <c r="D9" s="96">
        <v>106.5</v>
      </c>
      <c r="E9" s="96">
        <v>107.1</v>
      </c>
      <c r="F9" s="96">
        <v>110.3</v>
      </c>
      <c r="G9" s="96">
        <v>111.8</v>
      </c>
      <c r="H9" s="82">
        <v>117.06</v>
      </c>
      <c r="I9" s="82">
        <v>153</v>
      </c>
      <c r="J9" s="82">
        <v>106.23</v>
      </c>
      <c r="K9" s="82">
        <v>140.69999999999999</v>
      </c>
      <c r="L9" s="82">
        <v>129.30000000000001</v>
      </c>
      <c r="M9" s="71"/>
      <c r="N9" s="71"/>
    </row>
    <row r="10" spans="1:14" s="41" customFormat="1" ht="29.25" customHeight="1" x14ac:dyDescent="0.15">
      <c r="A10" s="324" t="s">
        <v>411</v>
      </c>
      <c r="B10" s="325"/>
      <c r="C10" s="95">
        <v>107.7</v>
      </c>
      <c r="D10" s="96">
        <v>107.7</v>
      </c>
      <c r="E10" s="96">
        <v>108</v>
      </c>
      <c r="F10" s="96">
        <v>110.3</v>
      </c>
      <c r="G10" s="96">
        <v>108.1</v>
      </c>
      <c r="H10" s="82">
        <v>470.08</v>
      </c>
      <c r="I10" s="82">
        <v>143.30000000000001</v>
      </c>
      <c r="J10" s="82">
        <v>116.68</v>
      </c>
      <c r="K10" s="82">
        <v>65.47</v>
      </c>
      <c r="L10" s="82">
        <v>134.30000000000001</v>
      </c>
      <c r="M10" s="71"/>
      <c r="N10" s="71"/>
    </row>
    <row r="11" spans="1:14" s="41" customFormat="1" ht="29.25" customHeight="1" x14ac:dyDescent="0.15">
      <c r="A11" s="324" t="s">
        <v>412</v>
      </c>
      <c r="B11" s="325"/>
      <c r="C11" s="95">
        <v>107.3</v>
      </c>
      <c r="D11" s="96">
        <v>107</v>
      </c>
      <c r="E11" s="96">
        <v>107.1</v>
      </c>
      <c r="F11" s="96">
        <v>105.5</v>
      </c>
      <c r="G11" s="96">
        <v>108</v>
      </c>
      <c r="H11" s="82">
        <v>84.85</v>
      </c>
      <c r="I11" s="82">
        <v>118.74</v>
      </c>
      <c r="J11" s="82">
        <v>167.7</v>
      </c>
      <c r="K11" s="82">
        <v>215.39</v>
      </c>
      <c r="L11" s="82">
        <v>143.80000000000001</v>
      </c>
      <c r="M11" s="71"/>
      <c r="N11" s="71"/>
    </row>
    <row r="12" spans="1:14" s="41" customFormat="1" ht="29.25" customHeight="1" x14ac:dyDescent="0.15">
      <c r="A12" s="324" t="s">
        <v>413</v>
      </c>
      <c r="B12" s="325"/>
      <c r="C12" s="95">
        <v>106.1</v>
      </c>
      <c r="D12" s="96">
        <v>106.9</v>
      </c>
      <c r="E12" s="96">
        <v>104</v>
      </c>
      <c r="F12" s="96">
        <v>110.2</v>
      </c>
      <c r="G12" s="96">
        <v>112.1</v>
      </c>
      <c r="H12" s="82">
        <v>113.47</v>
      </c>
      <c r="I12" s="82">
        <v>123.43</v>
      </c>
      <c r="J12" s="82">
        <v>128.9</v>
      </c>
      <c r="K12" s="82">
        <v>73.81</v>
      </c>
      <c r="L12" s="82">
        <v>124</v>
      </c>
      <c r="M12" s="71"/>
      <c r="N12" s="71"/>
    </row>
    <row r="13" spans="1:14" s="41" customFormat="1" ht="29.25" customHeight="1" x14ac:dyDescent="0.15">
      <c r="A13" s="324" t="s">
        <v>414</v>
      </c>
      <c r="B13" s="325"/>
      <c r="C13" s="95">
        <v>104.8</v>
      </c>
      <c r="D13" s="96">
        <v>104.2</v>
      </c>
      <c r="E13" s="96">
        <v>103.4</v>
      </c>
      <c r="F13" s="96">
        <v>107.1</v>
      </c>
      <c r="G13" s="96">
        <v>108.8</v>
      </c>
      <c r="H13" s="82">
        <v>109.5</v>
      </c>
      <c r="I13" s="82">
        <v>98.9</v>
      </c>
      <c r="J13" s="82">
        <v>113.6</v>
      </c>
      <c r="K13" s="82">
        <v>119.7</v>
      </c>
      <c r="L13" s="82">
        <v>117.7</v>
      </c>
      <c r="M13" s="71"/>
      <c r="N13" s="71"/>
    </row>
    <row r="14" spans="1:14" s="41" customFormat="1" ht="29.25" customHeight="1" x14ac:dyDescent="0.15">
      <c r="A14" s="12"/>
      <c r="B14" s="13" t="s">
        <v>415</v>
      </c>
      <c r="C14" s="95">
        <v>95.2</v>
      </c>
      <c r="D14" s="96">
        <v>92.4</v>
      </c>
      <c r="E14" s="96">
        <v>93.1</v>
      </c>
      <c r="F14" s="96">
        <v>96.4</v>
      </c>
      <c r="G14" s="96">
        <v>98.5</v>
      </c>
      <c r="H14" s="82"/>
      <c r="I14" s="82"/>
      <c r="J14" s="82"/>
      <c r="K14" s="82"/>
      <c r="L14" s="82"/>
      <c r="M14" s="71"/>
      <c r="N14" s="71"/>
    </row>
    <row r="15" spans="1:14" s="41" customFormat="1" ht="29.25" customHeight="1" x14ac:dyDescent="0.15">
      <c r="A15" s="12"/>
      <c r="B15" s="13" t="s">
        <v>416</v>
      </c>
      <c r="C15" s="95">
        <v>103.8</v>
      </c>
      <c r="D15" s="96">
        <v>107.2</v>
      </c>
      <c r="E15" s="96">
        <v>107.9</v>
      </c>
      <c r="F15" s="96">
        <v>110.3</v>
      </c>
      <c r="G15" s="96">
        <v>111.8</v>
      </c>
      <c r="H15" s="82">
        <v>87.1</v>
      </c>
      <c r="I15" s="82">
        <v>103.17</v>
      </c>
      <c r="J15" s="82">
        <v>114.97</v>
      </c>
      <c r="K15" s="82">
        <v>112.32</v>
      </c>
      <c r="L15" s="82">
        <v>120.1</v>
      </c>
      <c r="M15" s="71"/>
      <c r="N15" s="71"/>
    </row>
    <row r="16" spans="1:14" s="41" customFormat="1" ht="29.25" customHeight="1" x14ac:dyDescent="0.15">
      <c r="A16" s="12"/>
      <c r="B16" s="13" t="s">
        <v>417</v>
      </c>
      <c r="C16" s="95">
        <v>107.4</v>
      </c>
      <c r="D16" s="96">
        <v>107.3</v>
      </c>
      <c r="E16" s="96">
        <v>106.5</v>
      </c>
      <c r="F16" s="96">
        <v>108.4</v>
      </c>
      <c r="G16" s="96">
        <v>113</v>
      </c>
      <c r="H16" s="82">
        <v>111.97</v>
      </c>
      <c r="I16" s="82">
        <v>112.35</v>
      </c>
      <c r="J16" s="82">
        <v>107.99</v>
      </c>
      <c r="K16" s="82">
        <v>139</v>
      </c>
      <c r="L16" s="82">
        <v>118.5</v>
      </c>
      <c r="M16" s="71"/>
      <c r="N16" s="71"/>
    </row>
    <row r="17" spans="1:14" s="41" customFormat="1" ht="29.25" customHeight="1" x14ac:dyDescent="0.15">
      <c r="A17" s="12"/>
      <c r="B17" s="13" t="s">
        <v>418</v>
      </c>
      <c r="C17" s="95">
        <v>106.2</v>
      </c>
      <c r="D17" s="96">
        <v>103.1</v>
      </c>
      <c r="E17" s="96">
        <v>103.5</v>
      </c>
      <c r="F17" s="96">
        <v>108.3</v>
      </c>
      <c r="G17" s="96">
        <v>109.7</v>
      </c>
      <c r="H17" s="82">
        <v>112.3</v>
      </c>
      <c r="I17" s="82">
        <v>83.22</v>
      </c>
      <c r="J17" s="82">
        <v>108.86</v>
      </c>
      <c r="K17" s="82">
        <v>114.82</v>
      </c>
      <c r="L17" s="82">
        <v>108.8</v>
      </c>
      <c r="M17" s="71"/>
      <c r="N17" s="71"/>
    </row>
    <row r="18" spans="1:14" s="41" customFormat="1" ht="29.25" customHeight="1" x14ac:dyDescent="0.15">
      <c r="A18" s="12"/>
      <c r="B18" s="13" t="s">
        <v>419</v>
      </c>
      <c r="C18" s="95">
        <v>107.5</v>
      </c>
      <c r="D18" s="96">
        <v>107.6</v>
      </c>
      <c r="E18" s="96">
        <v>106.6</v>
      </c>
      <c r="F18" s="96">
        <v>127.5</v>
      </c>
      <c r="G18" s="96">
        <v>124.4</v>
      </c>
      <c r="H18" s="82">
        <v>98.23</v>
      </c>
      <c r="I18" s="82">
        <v>122.79</v>
      </c>
      <c r="J18" s="82">
        <v>143.62</v>
      </c>
      <c r="K18" s="82">
        <v>125.24</v>
      </c>
      <c r="L18" s="82">
        <v>125</v>
      </c>
      <c r="M18" s="71"/>
      <c r="N18" s="71"/>
    </row>
    <row r="19" spans="1:14" s="41" customFormat="1" ht="29.25" customHeight="1" x14ac:dyDescent="0.15">
      <c r="A19" s="12"/>
      <c r="B19" s="13" t="s">
        <v>420</v>
      </c>
      <c r="C19" s="95">
        <v>107.8</v>
      </c>
      <c r="D19" s="96">
        <v>108</v>
      </c>
      <c r="E19" s="96">
        <v>116.9</v>
      </c>
      <c r="F19" s="96">
        <v>128.6</v>
      </c>
      <c r="G19" s="96">
        <v>119.6</v>
      </c>
      <c r="H19" s="82">
        <v>92.07</v>
      </c>
      <c r="I19" s="82">
        <v>282.44</v>
      </c>
      <c r="J19" s="82">
        <v>107.38</v>
      </c>
      <c r="K19" s="82">
        <v>237.26</v>
      </c>
      <c r="L19" s="82">
        <v>160.6</v>
      </c>
      <c r="M19" s="71"/>
      <c r="N19" s="71"/>
    </row>
    <row r="20" spans="1:14" s="41" customFormat="1" ht="29.25" customHeight="1" x14ac:dyDescent="0.15">
      <c r="A20" s="12"/>
      <c r="B20" s="13" t="s">
        <v>421</v>
      </c>
      <c r="C20" s="95">
        <v>107.2</v>
      </c>
      <c r="D20" s="96">
        <v>107.5</v>
      </c>
      <c r="E20" s="96">
        <v>106.5</v>
      </c>
      <c r="F20" s="96">
        <v>110.3</v>
      </c>
      <c r="G20" s="96">
        <v>111.8</v>
      </c>
      <c r="H20" s="82">
        <v>90.44</v>
      </c>
      <c r="I20" s="82">
        <v>95.77</v>
      </c>
      <c r="J20" s="82">
        <v>154.44</v>
      </c>
      <c r="K20" s="82">
        <v>143.1</v>
      </c>
      <c r="L20" s="82">
        <v>120.9</v>
      </c>
      <c r="M20" s="71"/>
      <c r="N20" s="71"/>
    </row>
    <row r="21" spans="1:14" s="41" customFormat="1" ht="29.25" customHeight="1" x14ac:dyDescent="0.15">
      <c r="A21" s="12"/>
      <c r="B21" s="13" t="s">
        <v>422</v>
      </c>
      <c r="C21" s="95">
        <v>107.1</v>
      </c>
      <c r="D21" s="96">
        <v>107.1</v>
      </c>
      <c r="E21" s="96">
        <v>106.5</v>
      </c>
      <c r="F21" s="96">
        <v>110.2</v>
      </c>
      <c r="G21" s="96">
        <v>110</v>
      </c>
      <c r="H21" s="82">
        <v>99.73</v>
      </c>
      <c r="I21" s="82">
        <v>109.63</v>
      </c>
      <c r="J21" s="82">
        <v>75.91</v>
      </c>
      <c r="K21" s="82">
        <v>117.82</v>
      </c>
      <c r="L21" s="82">
        <v>117</v>
      </c>
      <c r="M21" s="71"/>
      <c r="N21" s="71"/>
    </row>
    <row r="22" spans="1:14" s="41" customFormat="1" ht="29.25" customHeight="1" x14ac:dyDescent="0.15">
      <c r="A22" s="12"/>
      <c r="B22" s="13" t="s">
        <v>423</v>
      </c>
      <c r="C22" s="95">
        <v>111</v>
      </c>
      <c r="D22" s="96">
        <v>111.3</v>
      </c>
      <c r="E22" s="96">
        <v>114.1</v>
      </c>
      <c r="F22" s="96">
        <v>112</v>
      </c>
      <c r="G22" s="96">
        <v>110.5</v>
      </c>
      <c r="H22" s="82">
        <v>173.32</v>
      </c>
      <c r="I22" s="82">
        <v>104.67</v>
      </c>
      <c r="J22" s="82">
        <v>174.99</v>
      </c>
      <c r="K22" s="82">
        <v>176.63</v>
      </c>
      <c r="L22" s="82">
        <v>156.80000000000001</v>
      </c>
      <c r="M22" s="71"/>
      <c r="N22" s="71"/>
    </row>
    <row r="23" spans="1:14" s="41" customFormat="1" ht="29.25" customHeight="1" x14ac:dyDescent="0.15">
      <c r="A23" s="12"/>
      <c r="B23" s="13" t="s">
        <v>424</v>
      </c>
      <c r="C23" s="95">
        <v>111.1</v>
      </c>
      <c r="D23" s="96">
        <v>108.5</v>
      </c>
      <c r="E23" s="96">
        <v>107.9</v>
      </c>
      <c r="F23" s="96">
        <v>112.5</v>
      </c>
      <c r="G23" s="96">
        <v>111</v>
      </c>
      <c r="H23" s="83">
        <v>107.59</v>
      </c>
      <c r="I23" s="83">
        <v>115.24</v>
      </c>
      <c r="J23" s="83">
        <v>124.39</v>
      </c>
      <c r="K23" s="83">
        <v>117.28</v>
      </c>
      <c r="L23" s="82">
        <v>116.7</v>
      </c>
      <c r="M23" s="71"/>
      <c r="N23" s="71"/>
    </row>
    <row r="24" spans="1:14" s="41" customFormat="1" ht="29.25" customHeight="1" x14ac:dyDescent="0.15">
      <c r="A24" s="12"/>
      <c r="B24" s="13" t="s">
        <v>425</v>
      </c>
      <c r="C24" s="96">
        <v>115.7</v>
      </c>
      <c r="D24" s="96">
        <v>116.3</v>
      </c>
      <c r="E24" s="96">
        <v>113.6</v>
      </c>
      <c r="F24" s="96">
        <v>112.5</v>
      </c>
      <c r="G24" s="96">
        <v>112.6</v>
      </c>
      <c r="H24" s="83">
        <v>117.14</v>
      </c>
      <c r="I24" s="83">
        <v>119.29</v>
      </c>
      <c r="J24" s="83">
        <v>114.17</v>
      </c>
      <c r="K24" s="83">
        <v>130</v>
      </c>
      <c r="L24" s="82">
        <v>132.6</v>
      </c>
      <c r="M24" s="71"/>
      <c r="N24" s="71"/>
    </row>
    <row r="25" spans="1:14" s="41" customFormat="1" ht="29.25" customHeight="1" x14ac:dyDescent="0.15">
      <c r="A25" s="15"/>
      <c r="B25" s="16" t="s">
        <v>426</v>
      </c>
      <c r="C25" s="97">
        <v>115.5</v>
      </c>
      <c r="D25" s="97">
        <v>115.2</v>
      </c>
      <c r="E25" s="97">
        <v>113</v>
      </c>
      <c r="F25" s="97">
        <v>112.5</v>
      </c>
      <c r="G25" s="97">
        <v>119.1</v>
      </c>
      <c r="H25" s="84">
        <v>104.77</v>
      </c>
      <c r="I25" s="84">
        <v>102.52</v>
      </c>
      <c r="J25" s="84">
        <v>119.94</v>
      </c>
      <c r="K25" s="84">
        <v>119.12</v>
      </c>
      <c r="L25" s="84">
        <v>200</v>
      </c>
      <c r="M25" s="71"/>
      <c r="N25" s="71"/>
    </row>
    <row r="26" spans="1:14" s="41" customFormat="1" x14ac:dyDescent="0.15">
      <c r="A26" s="6"/>
      <c r="B26" s="6"/>
      <c r="G26" s="88"/>
    </row>
    <row r="27" spans="1:14" s="41" customFormat="1" x14ac:dyDescent="0.15">
      <c r="A27" s="6"/>
      <c r="B27" s="6"/>
      <c r="G27" s="88"/>
    </row>
    <row r="28" spans="1:14" s="41" customFormat="1" x14ac:dyDescent="0.15">
      <c r="A28" s="6"/>
      <c r="B28" s="6"/>
      <c r="G28" s="88"/>
    </row>
    <row r="29" spans="1:14" s="41" customFormat="1" x14ac:dyDescent="0.15">
      <c r="A29" s="6"/>
      <c r="B29" s="6"/>
      <c r="G29" s="88"/>
    </row>
  </sheetData>
  <mergeCells count="14">
    <mergeCell ref="A1:L1"/>
    <mergeCell ref="J2:L2"/>
    <mergeCell ref="C3:G3"/>
    <mergeCell ref="H3:L3"/>
    <mergeCell ref="A5:B5"/>
    <mergeCell ref="A11:B11"/>
    <mergeCell ref="A12:B12"/>
    <mergeCell ref="A13:B13"/>
    <mergeCell ref="A3:B4"/>
    <mergeCell ref="A6:B6"/>
    <mergeCell ref="A7:B7"/>
    <mergeCell ref="A8:B8"/>
    <mergeCell ref="A9:B9"/>
    <mergeCell ref="A10:B10"/>
  </mergeCells>
  <phoneticPr fontId="3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V29"/>
  <sheetViews>
    <sheetView showGridLines="0" showZeros="0" workbookViewId="0">
      <selection activeCell="D8" sqref="D8"/>
    </sheetView>
  </sheetViews>
  <sheetFormatPr defaultColWidth="7.875" defaultRowHeight="14.25" x14ac:dyDescent="0.15"/>
  <cols>
    <col min="1" max="1" width="1.375" style="6" customWidth="1"/>
    <col min="2" max="2" width="15.625" style="6" customWidth="1"/>
    <col min="3" max="6" width="7.625" style="85" customWidth="1"/>
    <col min="7" max="7" width="7.625" style="86" customWidth="1"/>
    <col min="8" max="12" width="5.875" style="85" customWidth="1"/>
    <col min="13" max="13" width="9.625" style="85" customWidth="1"/>
    <col min="14" max="256" width="7.875" style="85" customWidth="1"/>
  </cols>
  <sheetData>
    <row r="1" spans="1:14" ht="24.95" customHeight="1" x14ac:dyDescent="0.15">
      <c r="A1" s="328" t="s">
        <v>427</v>
      </c>
      <c r="B1" s="328"/>
      <c r="C1" s="328"/>
      <c r="D1" s="328"/>
      <c r="E1" s="328"/>
      <c r="F1" s="328"/>
      <c r="G1" s="328"/>
      <c r="H1" s="328"/>
      <c r="I1" s="328"/>
      <c r="J1" s="328"/>
      <c r="K1" s="328"/>
      <c r="L1" s="328"/>
    </row>
    <row r="2" spans="1:14" s="41" customFormat="1" ht="20.100000000000001" customHeight="1" x14ac:dyDescent="0.15">
      <c r="C2" s="87"/>
      <c r="G2" s="88"/>
      <c r="J2" s="329"/>
      <c r="K2" s="329"/>
      <c r="L2" s="329"/>
    </row>
    <row r="3" spans="1:14" s="41" customFormat="1" ht="24.95" customHeight="1" x14ac:dyDescent="0.15">
      <c r="A3" s="326" t="s">
        <v>403</v>
      </c>
      <c r="B3" s="247"/>
      <c r="C3" s="330" t="s">
        <v>428</v>
      </c>
      <c r="D3" s="331"/>
      <c r="E3" s="331"/>
      <c r="F3" s="331"/>
      <c r="G3" s="332"/>
      <c r="H3" s="330" t="s">
        <v>429</v>
      </c>
      <c r="I3" s="331"/>
      <c r="J3" s="331"/>
      <c r="K3" s="331"/>
      <c r="L3" s="331"/>
    </row>
    <row r="4" spans="1:14" s="41" customFormat="1" ht="24.95" customHeight="1" x14ac:dyDescent="0.15">
      <c r="A4" s="327"/>
      <c r="B4" s="248"/>
      <c r="C4" s="73">
        <v>2015</v>
      </c>
      <c r="D4" s="73">
        <v>2016</v>
      </c>
      <c r="E4" s="73">
        <v>2017</v>
      </c>
      <c r="F4" s="73">
        <v>2018</v>
      </c>
      <c r="G4" s="89">
        <v>2019</v>
      </c>
      <c r="H4" s="73">
        <v>2015</v>
      </c>
      <c r="I4" s="73">
        <v>2016</v>
      </c>
      <c r="J4" s="73">
        <v>2017</v>
      </c>
      <c r="K4" s="80">
        <v>2018</v>
      </c>
      <c r="L4" s="80">
        <v>2019</v>
      </c>
    </row>
    <row r="5" spans="1:14" s="71" customFormat="1" ht="29.25" customHeight="1" x14ac:dyDescent="0.15">
      <c r="A5" s="333" t="s">
        <v>406</v>
      </c>
      <c r="B5" s="334"/>
      <c r="C5" s="90">
        <v>9661.39</v>
      </c>
      <c r="D5" s="92">
        <v>10191.299999999999</v>
      </c>
      <c r="E5" s="92">
        <v>9478.7800000000007</v>
      </c>
      <c r="F5" s="92">
        <v>10364.94</v>
      </c>
      <c r="G5" s="91">
        <v>10542.77</v>
      </c>
      <c r="H5" s="81">
        <v>87.9</v>
      </c>
      <c r="I5" s="81">
        <v>105.5</v>
      </c>
      <c r="J5" s="81">
        <v>93</v>
      </c>
      <c r="K5" s="81">
        <f>F5/E5*100</f>
        <v>109.3</v>
      </c>
      <c r="L5" s="81">
        <f>G5/F5*100</f>
        <v>101.7</v>
      </c>
    </row>
    <row r="6" spans="1:14" s="41" customFormat="1" ht="29.25" customHeight="1" x14ac:dyDescent="0.15">
      <c r="A6" s="335" t="s">
        <v>407</v>
      </c>
      <c r="B6" s="336"/>
      <c r="C6" s="219">
        <v>1225.1099999999999</v>
      </c>
      <c r="D6" s="220">
        <v>1307.79</v>
      </c>
      <c r="E6" s="220">
        <v>1553.88</v>
      </c>
      <c r="F6" s="220">
        <v>1912.24</v>
      </c>
      <c r="G6" s="220">
        <v>1919.93</v>
      </c>
      <c r="H6" s="217">
        <v>76.5</v>
      </c>
      <c r="I6" s="217">
        <v>106.7</v>
      </c>
      <c r="J6" s="217">
        <v>118.8</v>
      </c>
      <c r="K6" s="217">
        <f t="shared" ref="K6:K25" si="0">F6/E6*100</f>
        <v>123.1</v>
      </c>
      <c r="L6" s="217">
        <f t="shared" ref="L6:L25" si="1">G6/F6*100</f>
        <v>100.4</v>
      </c>
      <c r="M6" s="71"/>
      <c r="N6" s="71"/>
    </row>
    <row r="7" spans="1:14" s="41" customFormat="1" ht="29.25" customHeight="1" x14ac:dyDescent="0.15">
      <c r="A7" s="335" t="s">
        <v>408</v>
      </c>
      <c r="B7" s="336"/>
      <c r="C7" s="219">
        <v>464.97</v>
      </c>
      <c r="D7" s="220">
        <v>509.97</v>
      </c>
      <c r="E7" s="220">
        <v>319.02</v>
      </c>
      <c r="F7" s="220">
        <v>403.44</v>
      </c>
      <c r="G7" s="220">
        <v>401.39</v>
      </c>
      <c r="H7" s="217">
        <v>71.400000000000006</v>
      </c>
      <c r="I7" s="217">
        <v>109.7</v>
      </c>
      <c r="J7" s="217">
        <v>62.6</v>
      </c>
      <c r="K7" s="217">
        <f t="shared" si="0"/>
        <v>126.5</v>
      </c>
      <c r="L7" s="217">
        <f t="shared" si="1"/>
        <v>99.5</v>
      </c>
      <c r="M7" s="71"/>
      <c r="N7" s="71"/>
    </row>
    <row r="8" spans="1:14" s="41" customFormat="1" ht="29.25" customHeight="1" x14ac:dyDescent="0.15">
      <c r="A8" s="335" t="s">
        <v>409</v>
      </c>
      <c r="B8" s="336"/>
      <c r="C8" s="219">
        <v>794.02</v>
      </c>
      <c r="D8" s="220">
        <v>751.44</v>
      </c>
      <c r="E8" s="220">
        <v>638.20000000000005</v>
      </c>
      <c r="F8" s="220">
        <v>696.7</v>
      </c>
      <c r="G8" s="220">
        <v>733.7</v>
      </c>
      <c r="H8" s="217">
        <v>123.9</v>
      </c>
      <c r="I8" s="217">
        <v>94.6</v>
      </c>
      <c r="J8" s="217">
        <v>84.9</v>
      </c>
      <c r="K8" s="217">
        <f t="shared" si="0"/>
        <v>109.2</v>
      </c>
      <c r="L8" s="217">
        <f t="shared" si="1"/>
        <v>105.3</v>
      </c>
      <c r="M8" s="71"/>
      <c r="N8" s="71"/>
    </row>
    <row r="9" spans="1:14" s="41" customFormat="1" ht="29.25" customHeight="1" x14ac:dyDescent="0.15">
      <c r="A9" s="335" t="s">
        <v>410</v>
      </c>
      <c r="B9" s="336"/>
      <c r="C9" s="219">
        <v>197.73</v>
      </c>
      <c r="D9" s="220">
        <v>168.04</v>
      </c>
      <c r="E9" s="220">
        <v>236.18</v>
      </c>
      <c r="F9" s="220">
        <v>282.91000000000003</v>
      </c>
      <c r="G9" s="220">
        <v>322.10000000000002</v>
      </c>
      <c r="H9" s="217">
        <v>91.5</v>
      </c>
      <c r="I9" s="217">
        <v>85</v>
      </c>
      <c r="J9" s="217">
        <v>140.5</v>
      </c>
      <c r="K9" s="217">
        <f t="shared" si="0"/>
        <v>119.8</v>
      </c>
      <c r="L9" s="217">
        <f t="shared" si="1"/>
        <v>113.9</v>
      </c>
      <c r="M9" s="71"/>
      <c r="N9" s="71"/>
    </row>
    <row r="10" spans="1:14" s="41" customFormat="1" ht="29.25" customHeight="1" x14ac:dyDescent="0.15">
      <c r="A10" s="335" t="s">
        <v>411</v>
      </c>
      <c r="B10" s="336"/>
      <c r="C10" s="219">
        <v>236.72</v>
      </c>
      <c r="D10" s="220">
        <v>282.3</v>
      </c>
      <c r="E10" s="220">
        <v>379.93</v>
      </c>
      <c r="F10" s="220">
        <v>430.16</v>
      </c>
      <c r="G10" s="220">
        <v>233.41</v>
      </c>
      <c r="H10" s="217">
        <v>105.6</v>
      </c>
      <c r="I10" s="217">
        <v>119.3</v>
      </c>
      <c r="J10" s="217">
        <v>134.6</v>
      </c>
      <c r="K10" s="217">
        <f t="shared" si="0"/>
        <v>113.2</v>
      </c>
      <c r="L10" s="217">
        <f t="shared" si="1"/>
        <v>54.3</v>
      </c>
      <c r="M10" s="71"/>
      <c r="N10" s="71"/>
    </row>
    <row r="11" spans="1:14" s="41" customFormat="1" ht="29.25" customHeight="1" x14ac:dyDescent="0.15">
      <c r="A11" s="335" t="s">
        <v>412</v>
      </c>
      <c r="B11" s="336"/>
      <c r="C11" s="219">
        <v>670.27</v>
      </c>
      <c r="D11" s="220">
        <v>744.78</v>
      </c>
      <c r="E11" s="220">
        <v>432.81</v>
      </c>
      <c r="F11" s="220">
        <v>500.82</v>
      </c>
      <c r="G11" s="220">
        <v>463.13</v>
      </c>
      <c r="H11" s="217">
        <v>99.5</v>
      </c>
      <c r="I11" s="217">
        <v>111.1</v>
      </c>
      <c r="J11" s="217">
        <v>58.1</v>
      </c>
      <c r="K11" s="217">
        <f t="shared" si="0"/>
        <v>115.7</v>
      </c>
      <c r="L11" s="217">
        <f t="shared" si="1"/>
        <v>92.5</v>
      </c>
      <c r="M11" s="71"/>
      <c r="N11" s="71"/>
    </row>
    <row r="12" spans="1:14" s="41" customFormat="1" ht="29.25" customHeight="1" x14ac:dyDescent="0.15">
      <c r="A12" s="335" t="s">
        <v>413</v>
      </c>
      <c r="B12" s="336"/>
      <c r="C12" s="219">
        <v>441.54</v>
      </c>
      <c r="D12" s="220">
        <v>427.86</v>
      </c>
      <c r="E12" s="220">
        <v>256.95999999999998</v>
      </c>
      <c r="F12" s="220">
        <v>323.86</v>
      </c>
      <c r="G12" s="220">
        <v>392.33</v>
      </c>
      <c r="H12" s="217">
        <v>99.6</v>
      </c>
      <c r="I12" s="217">
        <v>96.9</v>
      </c>
      <c r="J12" s="217">
        <v>60.1</v>
      </c>
      <c r="K12" s="217">
        <f t="shared" si="0"/>
        <v>126</v>
      </c>
      <c r="L12" s="217">
        <f t="shared" si="1"/>
        <v>121.1</v>
      </c>
      <c r="M12" s="71"/>
      <c r="N12" s="71"/>
    </row>
    <row r="13" spans="1:14" s="41" customFormat="1" ht="29.25" customHeight="1" x14ac:dyDescent="0.15">
      <c r="A13" s="335" t="s">
        <v>414</v>
      </c>
      <c r="B13" s="336"/>
      <c r="C13" s="221">
        <v>5631.02</v>
      </c>
      <c r="D13" s="222">
        <v>5999.13</v>
      </c>
      <c r="E13" s="222">
        <v>5661.81</v>
      </c>
      <c r="F13" s="222">
        <v>5814.81</v>
      </c>
      <c r="G13" s="222">
        <f>G5-SUM(G6:G12)</f>
        <v>6076.78</v>
      </c>
      <c r="H13" s="217">
        <v>86.1</v>
      </c>
      <c r="I13" s="217">
        <v>106.5</v>
      </c>
      <c r="J13" s="217">
        <v>94.4</v>
      </c>
      <c r="K13" s="217">
        <f t="shared" si="0"/>
        <v>102.7</v>
      </c>
      <c r="L13" s="217">
        <f t="shared" si="1"/>
        <v>104.5</v>
      </c>
      <c r="M13" s="71"/>
      <c r="N13" s="71"/>
    </row>
    <row r="14" spans="1:14" s="41" customFormat="1" ht="29.25" customHeight="1" x14ac:dyDescent="0.15">
      <c r="A14" s="223"/>
      <c r="B14" s="224" t="s">
        <v>415</v>
      </c>
      <c r="C14" s="221">
        <v>1321.75</v>
      </c>
      <c r="D14" s="222">
        <v>1266.93</v>
      </c>
      <c r="E14" s="222">
        <v>1343.55</v>
      </c>
      <c r="F14" s="222">
        <v>1062.8699999999999</v>
      </c>
      <c r="G14" s="222">
        <f>G13-SUM(G15:G25)</f>
        <v>1222.6600000000001</v>
      </c>
      <c r="H14" s="217">
        <v>72.8</v>
      </c>
      <c r="I14" s="217">
        <v>95.9</v>
      </c>
      <c r="J14" s="217">
        <v>106</v>
      </c>
      <c r="K14" s="217">
        <f t="shared" si="0"/>
        <v>79.099999999999994</v>
      </c>
      <c r="L14" s="217">
        <f t="shared" si="1"/>
        <v>115</v>
      </c>
      <c r="M14" s="71"/>
      <c r="N14" s="71"/>
    </row>
    <row r="15" spans="1:14" s="41" customFormat="1" ht="29.25" customHeight="1" x14ac:dyDescent="0.15">
      <c r="A15" s="223"/>
      <c r="B15" s="224" t="s">
        <v>416</v>
      </c>
      <c r="C15" s="219">
        <v>557.52</v>
      </c>
      <c r="D15" s="220">
        <v>660.55</v>
      </c>
      <c r="E15" s="220">
        <v>847.27</v>
      </c>
      <c r="F15" s="220">
        <v>1012.4</v>
      </c>
      <c r="G15" s="220">
        <v>1049.8599999999999</v>
      </c>
      <c r="H15" s="217">
        <v>81</v>
      </c>
      <c r="I15" s="217">
        <v>118.5</v>
      </c>
      <c r="J15" s="217">
        <v>128.30000000000001</v>
      </c>
      <c r="K15" s="217">
        <f t="shared" si="0"/>
        <v>119.5</v>
      </c>
      <c r="L15" s="217">
        <f t="shared" si="1"/>
        <v>103.7</v>
      </c>
      <c r="M15" s="71"/>
      <c r="N15" s="71"/>
    </row>
    <row r="16" spans="1:14" s="41" customFormat="1" ht="29.25" customHeight="1" x14ac:dyDescent="0.15">
      <c r="A16" s="223"/>
      <c r="B16" s="224" t="s">
        <v>417</v>
      </c>
      <c r="C16" s="219">
        <v>1551.98</v>
      </c>
      <c r="D16" s="220">
        <v>1698.75</v>
      </c>
      <c r="E16" s="220">
        <v>1053.8499999999999</v>
      </c>
      <c r="F16" s="220">
        <v>939.99</v>
      </c>
      <c r="G16" s="220">
        <v>1080.27</v>
      </c>
      <c r="H16" s="217">
        <v>94.8</v>
      </c>
      <c r="I16" s="217">
        <v>109.5</v>
      </c>
      <c r="J16" s="217">
        <v>62</v>
      </c>
      <c r="K16" s="217">
        <f t="shared" si="0"/>
        <v>89.2</v>
      </c>
      <c r="L16" s="217">
        <f t="shared" si="1"/>
        <v>114.9</v>
      </c>
      <c r="M16" s="71"/>
      <c r="N16" s="71"/>
    </row>
    <row r="17" spans="1:14" s="41" customFormat="1" ht="29.25" customHeight="1" x14ac:dyDescent="0.15">
      <c r="A17" s="223"/>
      <c r="B17" s="224" t="s">
        <v>418</v>
      </c>
      <c r="C17" s="219">
        <v>1292.6400000000001</v>
      </c>
      <c r="D17" s="220">
        <v>1367.51</v>
      </c>
      <c r="E17" s="220">
        <v>1270.3499999999999</v>
      </c>
      <c r="F17" s="220">
        <v>1539.2</v>
      </c>
      <c r="G17" s="220">
        <v>1674.1</v>
      </c>
      <c r="H17" s="217">
        <v>94.2</v>
      </c>
      <c r="I17" s="217">
        <v>105.8</v>
      </c>
      <c r="J17" s="217">
        <v>92.9</v>
      </c>
      <c r="K17" s="217">
        <f t="shared" si="0"/>
        <v>121.2</v>
      </c>
      <c r="L17" s="217">
        <f t="shared" si="1"/>
        <v>108.8</v>
      </c>
      <c r="M17" s="71"/>
      <c r="N17" s="71"/>
    </row>
    <row r="18" spans="1:14" s="41" customFormat="1" ht="29.25" customHeight="1" x14ac:dyDescent="0.15">
      <c r="A18" s="223"/>
      <c r="B18" s="224" t="s">
        <v>419</v>
      </c>
      <c r="C18" s="219">
        <v>73.77</v>
      </c>
      <c r="D18" s="220">
        <v>78.16</v>
      </c>
      <c r="E18" s="220">
        <v>23.12</v>
      </c>
      <c r="F18" s="220">
        <v>31.27</v>
      </c>
      <c r="G18" s="220">
        <v>29.55</v>
      </c>
      <c r="H18" s="217">
        <v>104.3</v>
      </c>
      <c r="I18" s="217">
        <v>106</v>
      </c>
      <c r="J18" s="217">
        <v>29.6</v>
      </c>
      <c r="K18" s="217">
        <f t="shared" si="0"/>
        <v>135.30000000000001</v>
      </c>
      <c r="L18" s="217">
        <f t="shared" si="1"/>
        <v>94.5</v>
      </c>
      <c r="M18" s="71"/>
      <c r="N18" s="71"/>
    </row>
    <row r="19" spans="1:14" s="41" customFormat="1" ht="29.25" customHeight="1" x14ac:dyDescent="0.15">
      <c r="A19" s="223"/>
      <c r="B19" s="224" t="s">
        <v>420</v>
      </c>
      <c r="C19" s="219">
        <v>28.28</v>
      </c>
      <c r="D19" s="220">
        <v>41.94</v>
      </c>
      <c r="E19" s="220">
        <v>33.61</v>
      </c>
      <c r="F19" s="220">
        <v>33.83</v>
      </c>
      <c r="G19" s="220">
        <v>63.64</v>
      </c>
      <c r="H19" s="217">
        <v>92.8</v>
      </c>
      <c r="I19" s="217">
        <v>148.30000000000001</v>
      </c>
      <c r="J19" s="217">
        <v>80.099999999999994</v>
      </c>
      <c r="K19" s="217">
        <f t="shared" si="0"/>
        <v>100.7</v>
      </c>
      <c r="L19" s="217">
        <f t="shared" si="1"/>
        <v>188.1</v>
      </c>
      <c r="M19" s="71"/>
      <c r="N19" s="71"/>
    </row>
    <row r="20" spans="1:14" s="41" customFormat="1" ht="29.25" customHeight="1" x14ac:dyDescent="0.15">
      <c r="A20" s="223"/>
      <c r="B20" s="224" t="s">
        <v>421</v>
      </c>
      <c r="C20" s="219">
        <v>258.08</v>
      </c>
      <c r="D20" s="220">
        <v>270.95999999999998</v>
      </c>
      <c r="E20" s="220">
        <v>378.5</v>
      </c>
      <c r="F20" s="220">
        <v>411.69</v>
      </c>
      <c r="G20" s="220">
        <v>324.5</v>
      </c>
      <c r="H20" s="217">
        <v>79.400000000000006</v>
      </c>
      <c r="I20" s="217">
        <v>105</v>
      </c>
      <c r="J20" s="217">
        <v>139.69999999999999</v>
      </c>
      <c r="K20" s="217">
        <f t="shared" si="0"/>
        <v>108.8</v>
      </c>
      <c r="L20" s="217">
        <f t="shared" si="1"/>
        <v>78.8</v>
      </c>
      <c r="M20" s="71"/>
      <c r="N20" s="71"/>
    </row>
    <row r="21" spans="1:14" s="41" customFormat="1" ht="29.25" customHeight="1" x14ac:dyDescent="0.15">
      <c r="A21" s="223"/>
      <c r="B21" s="224" t="s">
        <v>422</v>
      </c>
      <c r="C21" s="219">
        <v>165.98</v>
      </c>
      <c r="D21" s="220">
        <v>200.29</v>
      </c>
      <c r="E21" s="220">
        <v>260.83</v>
      </c>
      <c r="F21" s="220">
        <v>283.29000000000002</v>
      </c>
      <c r="G21" s="220">
        <v>236.45</v>
      </c>
      <c r="H21" s="217">
        <v>83.2</v>
      </c>
      <c r="I21" s="217">
        <v>120.7</v>
      </c>
      <c r="J21" s="217">
        <v>130.19999999999999</v>
      </c>
      <c r="K21" s="217">
        <f t="shared" si="0"/>
        <v>108.6</v>
      </c>
      <c r="L21" s="217">
        <f t="shared" si="1"/>
        <v>83.5</v>
      </c>
      <c r="M21" s="71"/>
      <c r="N21" s="71"/>
    </row>
    <row r="22" spans="1:14" s="41" customFormat="1" ht="29.25" customHeight="1" x14ac:dyDescent="0.15">
      <c r="A22" s="223"/>
      <c r="B22" s="224" t="s">
        <v>423</v>
      </c>
      <c r="C22" s="219">
        <v>125.46</v>
      </c>
      <c r="D22" s="220">
        <v>131.24</v>
      </c>
      <c r="E22" s="220">
        <v>198.17</v>
      </c>
      <c r="F22" s="220">
        <v>236.2</v>
      </c>
      <c r="G22" s="220">
        <v>147.47999999999999</v>
      </c>
      <c r="H22" s="217">
        <v>78</v>
      </c>
      <c r="I22" s="217">
        <v>104.6</v>
      </c>
      <c r="J22" s="217">
        <v>151</v>
      </c>
      <c r="K22" s="217">
        <f t="shared" si="0"/>
        <v>119.2</v>
      </c>
      <c r="L22" s="217">
        <f t="shared" si="1"/>
        <v>62.4</v>
      </c>
      <c r="M22" s="71"/>
      <c r="N22" s="71"/>
    </row>
    <row r="23" spans="1:14" s="41" customFormat="1" ht="29.25" customHeight="1" x14ac:dyDescent="0.15">
      <c r="A23" s="223"/>
      <c r="B23" s="224" t="s">
        <v>424</v>
      </c>
      <c r="C23" s="219">
        <v>108.55</v>
      </c>
      <c r="D23" s="220">
        <v>111.07</v>
      </c>
      <c r="E23" s="220">
        <v>102.56</v>
      </c>
      <c r="F23" s="220">
        <v>108.73</v>
      </c>
      <c r="G23" s="220">
        <v>91.98</v>
      </c>
      <c r="H23" s="225">
        <v>96</v>
      </c>
      <c r="I23" s="225">
        <v>102.3</v>
      </c>
      <c r="J23" s="225">
        <v>92.3</v>
      </c>
      <c r="K23" s="217">
        <f t="shared" si="0"/>
        <v>106</v>
      </c>
      <c r="L23" s="217">
        <f t="shared" si="1"/>
        <v>84.6</v>
      </c>
      <c r="M23" s="71"/>
      <c r="N23" s="71"/>
    </row>
    <row r="24" spans="1:14" s="41" customFormat="1" ht="29.25" customHeight="1" x14ac:dyDescent="0.15">
      <c r="A24" s="223"/>
      <c r="B24" s="224" t="s">
        <v>425</v>
      </c>
      <c r="C24" s="220">
        <v>111.05</v>
      </c>
      <c r="D24" s="220">
        <v>132.87</v>
      </c>
      <c r="E24" s="220">
        <v>131.38999999999999</v>
      </c>
      <c r="F24" s="220">
        <v>131.13999999999999</v>
      </c>
      <c r="G24" s="220">
        <v>126.35</v>
      </c>
      <c r="H24" s="225">
        <v>120.9</v>
      </c>
      <c r="I24" s="225">
        <v>119.6</v>
      </c>
      <c r="J24" s="225">
        <v>98.9</v>
      </c>
      <c r="K24" s="217">
        <f t="shared" si="0"/>
        <v>99.8</v>
      </c>
      <c r="L24" s="217">
        <f t="shared" si="1"/>
        <v>96.3</v>
      </c>
      <c r="M24" s="71"/>
      <c r="N24" s="71"/>
    </row>
    <row r="25" spans="1:14" s="41" customFormat="1" ht="29.25" customHeight="1" thickBot="1" x14ac:dyDescent="0.2">
      <c r="A25" s="226"/>
      <c r="B25" s="227" t="s">
        <v>426</v>
      </c>
      <c r="C25" s="228">
        <v>35.96</v>
      </c>
      <c r="D25" s="229">
        <v>38.86</v>
      </c>
      <c r="E25" s="229">
        <v>18.61</v>
      </c>
      <c r="F25" s="229">
        <v>24.2</v>
      </c>
      <c r="G25" s="229">
        <v>29.94</v>
      </c>
      <c r="H25" s="218">
        <v>107.1</v>
      </c>
      <c r="I25" s="218">
        <v>108.1</v>
      </c>
      <c r="J25" s="218">
        <v>47.9</v>
      </c>
      <c r="K25" s="218">
        <f t="shared" si="0"/>
        <v>130</v>
      </c>
      <c r="L25" s="218">
        <f t="shared" si="1"/>
        <v>123.7</v>
      </c>
      <c r="M25" s="71"/>
      <c r="N25" s="71"/>
    </row>
    <row r="26" spans="1:14" s="41" customFormat="1" x14ac:dyDescent="0.15">
      <c r="A26" s="6"/>
      <c r="B26" s="6"/>
      <c r="G26" s="88"/>
    </row>
    <row r="27" spans="1:14" s="41" customFormat="1" x14ac:dyDescent="0.15">
      <c r="A27" s="6"/>
      <c r="B27" s="6"/>
      <c r="G27" s="88"/>
    </row>
    <row r="28" spans="1:14" s="41" customFormat="1" x14ac:dyDescent="0.15">
      <c r="A28" s="6"/>
      <c r="B28" s="6"/>
      <c r="G28" s="88"/>
    </row>
    <row r="29" spans="1:14" s="41" customFormat="1" x14ac:dyDescent="0.15">
      <c r="A29" s="6"/>
      <c r="B29" s="6"/>
      <c r="G29" s="88"/>
    </row>
  </sheetData>
  <mergeCells count="14">
    <mergeCell ref="A1:L1"/>
    <mergeCell ref="J2:L2"/>
    <mergeCell ref="C3:G3"/>
    <mergeCell ref="H3:L3"/>
    <mergeCell ref="A5:B5"/>
    <mergeCell ref="A11:B11"/>
    <mergeCell ref="A12:B12"/>
    <mergeCell ref="A13:B13"/>
    <mergeCell ref="A3:B4"/>
    <mergeCell ref="A6:B6"/>
    <mergeCell ref="A7:B7"/>
    <mergeCell ref="A8:B8"/>
    <mergeCell ref="A9:B9"/>
    <mergeCell ref="A10:B10"/>
  </mergeCells>
  <phoneticPr fontId="30" type="noConversion"/>
  <printOptions horizontalCentered="1" verticalCentered="1"/>
  <pageMargins left="0.59055118110236204" right="0.59055118110236204" top="0.70866141732283505" bottom="0.70866141732283505" header="0.511811023622047" footer="0.511811023622047"/>
  <pageSetup paperSize="9" orientation="portrait" blackAndWhite="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17</vt:i4>
      </vt:variant>
      <vt:variant>
        <vt:lpstr>命名范围</vt:lpstr>
      </vt:variant>
      <vt:variant>
        <vt:i4>11</vt:i4>
      </vt:variant>
    </vt:vector>
  </HeadingPairs>
  <TitlesOfParts>
    <vt:vector size="28" baseType="lpstr">
      <vt:lpstr>13-1</vt:lpstr>
      <vt:lpstr>13-2【部分能源】</vt:lpstr>
      <vt:lpstr>13-3</vt:lpstr>
      <vt:lpstr>13-4</vt:lpstr>
      <vt:lpstr>13-5</vt:lpstr>
      <vt:lpstr>13-6</vt:lpstr>
      <vt:lpstr>13-7【部分能源】</vt:lpstr>
      <vt:lpstr>13-8【部分法规】</vt:lpstr>
      <vt:lpstr>13-9</vt:lpstr>
      <vt:lpstr>13-10</vt:lpstr>
      <vt:lpstr>13-11</vt:lpstr>
      <vt:lpstr>13-12</vt:lpstr>
      <vt:lpstr>13-13</vt:lpstr>
      <vt:lpstr>13-14</vt:lpstr>
      <vt:lpstr>13-15</vt:lpstr>
      <vt:lpstr>13-16【部分能源】</vt:lpstr>
      <vt:lpstr>13-17</vt:lpstr>
      <vt:lpstr>'13-16【部分能源】'!Print_Area</vt:lpstr>
      <vt:lpstr>'13-11'!Print_Titles</vt:lpstr>
      <vt:lpstr>'13-12'!Print_Titles</vt:lpstr>
      <vt:lpstr>'13-13'!Print_Titles</vt:lpstr>
      <vt:lpstr>'13-14'!Print_Titles</vt:lpstr>
      <vt:lpstr>'13-15'!Print_Titles</vt:lpstr>
      <vt:lpstr>'13-16【部分能源】'!Print_Titles</vt:lpstr>
      <vt:lpstr>'13-3'!Print_Titles</vt:lpstr>
      <vt:lpstr>'13-4'!Print_Titles</vt:lpstr>
      <vt:lpstr>'13-5'!Print_Titles</vt:lpstr>
      <vt:lpstr>'13-6'!Print_Titles</vt:lpstr>
    </vt:vector>
  </TitlesOfParts>
  <Company>wjc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wjc0b</dc:creator>
  <cp:lastModifiedBy>zhaishuxia</cp:lastModifiedBy>
  <cp:revision>1</cp:revision>
  <cp:lastPrinted>2020-10-12T05:59:44Z</cp:lastPrinted>
  <dcterms:created xsi:type="dcterms:W3CDTF">2002-04-16T02:29:00Z</dcterms:created>
  <dcterms:modified xsi:type="dcterms:W3CDTF">2020-11-09T07:18:53Z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