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综合处\03提要、年鉴、公报\年鉴\年鉴-2019\2019年鉴最后稿\"/>
    </mc:Choice>
  </mc:AlternateContent>
  <bookViews>
    <workbookView xWindow="0" yWindow="0" windowWidth="28800" windowHeight="12600" tabRatio="851" firstSheet="2" activeTab="5"/>
  </bookViews>
  <sheets>
    <sheet name="3-2指数 (2)" sheetId="1" state="hidden" r:id="rId1"/>
    <sheet name="3-1总值 (2)" sheetId="2" state="hidden" r:id="rId2"/>
    <sheet name="3-13-23-4历年地区生产总值" sheetId="16" r:id="rId3"/>
    <sheet name="3-5地区生产总值" sheetId="17" r:id="rId4"/>
    <sheet name="3-6分县区GDP" sheetId="11" r:id="rId5"/>
    <sheet name="3-7分县区GDP指数" sheetId="12" r:id="rId6"/>
    <sheet name="3-12分县区主要年份文化产业" sheetId="14" state="hidden" r:id="rId7"/>
    <sheet name="3-13民营经济和现代服务业" sheetId="15" state="hidden" r:id="rId8"/>
  </sheets>
  <definedNames>
    <definedName name="_xlnm.Print_Area" localSheetId="3">'3-5地区生产总值'!$A$1:$H$42</definedName>
    <definedName name="_xlnm.Print_Titles" localSheetId="4">'3-6分县区GDP'!$A:A,'3-6分县区GDP'!$1:2</definedName>
    <definedName name="_xlnm.Print_Titles" localSheetId="5">'3-7分县区GDP指数'!$A:A,'3-7分县区GDP指数'!$1:2</definedName>
  </definedNames>
  <calcPr calcId="152511" iterate="1" fullPrecision="0"/>
</workbook>
</file>

<file path=xl/calcChain.xml><?xml version="1.0" encoding="utf-8"?>
<calcChain xmlns="http://schemas.openxmlformats.org/spreadsheetml/2006/main">
  <c r="P2" i="12" l="1"/>
  <c r="I2" i="12"/>
  <c r="K73" i="1" l="1"/>
  <c r="O72" i="1" l="1"/>
  <c r="N72" i="1"/>
  <c r="N71" i="1"/>
  <c r="O71" i="1" s="1"/>
  <c r="N70" i="1"/>
  <c r="N64" i="1"/>
  <c r="N65" i="1"/>
  <c r="N66" i="1"/>
  <c r="N67" i="1"/>
  <c r="N68" i="1"/>
  <c r="N69" i="1"/>
  <c r="N63" i="1"/>
  <c r="M71" i="1"/>
  <c r="L71" i="1"/>
  <c r="L64" i="1"/>
  <c r="L65" i="1"/>
  <c r="L66" i="1"/>
  <c r="L67" i="1"/>
  <c r="L68" i="1"/>
  <c r="L69" i="1"/>
  <c r="L70" i="1"/>
  <c r="L63" i="1"/>
  <c r="N80" i="1" l="1"/>
  <c r="M80" i="1"/>
  <c r="J82" i="1" l="1"/>
  <c r="M70" i="1"/>
  <c r="K72" i="1" l="1"/>
  <c r="K71" i="1"/>
  <c r="K65" i="1"/>
  <c r="K66" i="1" s="1"/>
  <c r="K67" i="1" s="1"/>
  <c r="K68" i="1" s="1"/>
  <c r="K69" i="1" s="1"/>
  <c r="K70" i="1" s="1"/>
  <c r="K64" i="1"/>
  <c r="K63" i="1"/>
  <c r="J32" i="1" l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31" i="1"/>
  <c r="J30" i="1"/>
  <c r="J29" i="1"/>
  <c r="H70" i="1" l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P2" i="11" l="1"/>
  <c r="J9" i="1"/>
  <c r="I2" i="11"/>
</calcChain>
</file>

<file path=xl/sharedStrings.xml><?xml version="1.0" encoding="utf-8"?>
<sst xmlns="http://schemas.openxmlformats.org/spreadsheetml/2006/main" count="264" uniqueCount="123">
  <si>
    <t>3-2  历年地区生产总值指数</t>
  </si>
  <si>
    <r>
      <rPr>
        <sz val="10"/>
        <rFont val="宋体"/>
        <family val="3"/>
        <charset val="134"/>
      </rPr>
      <t>(</t>
    </r>
    <r>
      <rPr>
        <sz val="10"/>
        <rFont val="宋体"/>
        <family val="3"/>
        <charset val="134"/>
      </rPr>
      <t>上年=100)</t>
    </r>
  </si>
  <si>
    <r>
      <rPr>
        <sz val="10"/>
        <rFont val="宋体"/>
        <family val="3"/>
        <charset val="134"/>
      </rPr>
      <t>年</t>
    </r>
    <r>
      <rPr>
        <sz val="10"/>
        <rFont val="Times New Roman"/>
        <family val="1"/>
        <charset val="134"/>
      </rPr>
      <t xml:space="preserve">     </t>
    </r>
    <r>
      <rPr>
        <sz val="10"/>
        <rFont val="宋体"/>
        <family val="3"/>
        <charset val="134"/>
      </rPr>
      <t>份</t>
    </r>
  </si>
  <si>
    <r>
      <rPr>
        <sz val="10"/>
        <rFont val="宋体"/>
        <family val="3"/>
        <charset val="134"/>
      </rPr>
      <t>地区生产
总</t>
    </r>
    <r>
      <rPr>
        <sz val="10"/>
        <rFont val="Times New Roman"/>
        <family val="1"/>
        <charset val="134"/>
      </rPr>
      <t xml:space="preserve">        </t>
    </r>
    <r>
      <rPr>
        <sz val="10"/>
        <rFont val="宋体"/>
        <family val="3"/>
        <charset val="134"/>
      </rPr>
      <t>值</t>
    </r>
    <r>
      <rPr>
        <sz val="10"/>
        <rFont val="Times New Roman"/>
        <family val="1"/>
        <charset val="134"/>
      </rPr>
      <t xml:space="preserve">        </t>
    </r>
  </si>
  <si>
    <t>人均地区
生产总值</t>
  </si>
  <si>
    <t>第一产业</t>
  </si>
  <si>
    <t>第二产业</t>
  </si>
  <si>
    <t>第三产业</t>
  </si>
  <si>
    <r>
      <rPr>
        <vertAlign val="superscript"/>
        <sz val="10"/>
        <rFont val="Times New Roman"/>
        <family val="1"/>
        <charset val="134"/>
      </rPr>
      <t>#</t>
    </r>
    <r>
      <rPr>
        <sz val="10"/>
        <rFont val="宋体"/>
        <family val="3"/>
        <charset val="134"/>
      </rPr>
      <t>工</t>
    </r>
    <r>
      <rPr>
        <sz val="10"/>
        <rFont val="Times New Roman"/>
        <family val="1"/>
        <charset val="134"/>
      </rPr>
      <t xml:space="preserve">     </t>
    </r>
    <r>
      <rPr>
        <sz val="10"/>
        <rFont val="宋体"/>
        <family val="3"/>
        <charset val="134"/>
      </rPr>
      <t>业</t>
    </r>
  </si>
  <si>
    <t>3-1  历年地区生产总值</t>
  </si>
  <si>
    <t>单位：万元</t>
  </si>
  <si>
    <t>人均地区
生产总值
（元）</t>
  </si>
  <si>
    <t>3-1续表  历年地区生产总值</t>
  </si>
  <si>
    <t>王斌</t>
  </si>
  <si>
    <t>单位：亿元</t>
  </si>
  <si>
    <t>年份</t>
  </si>
  <si>
    <t xml:space="preserve">地区生产总值        </t>
  </si>
  <si>
    <t>全部财政收入</t>
  </si>
  <si>
    <t>一般公共预算收入</t>
  </si>
  <si>
    <t>总量</t>
  </si>
  <si>
    <t>增速</t>
  </si>
  <si>
    <t>3-3  历年地区生产总值三次产业比重</t>
  </si>
  <si>
    <t>单位:％</t>
  </si>
  <si>
    <r>
      <rPr>
        <sz val="10"/>
        <rFont val="宋体"/>
        <family val="3"/>
        <charset val="134"/>
      </rPr>
      <t>地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区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生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产
总</t>
    </r>
    <r>
      <rPr>
        <sz val="10"/>
        <rFont val="Times New Roman"/>
        <family val="1"/>
        <charset val="134"/>
      </rPr>
      <t xml:space="preserve">           </t>
    </r>
    <r>
      <rPr>
        <sz val="10"/>
        <rFont val="宋体"/>
        <family val="3"/>
        <charset val="134"/>
      </rPr>
      <t>值</t>
    </r>
    <r>
      <rPr>
        <sz val="10"/>
        <rFont val="Times New Roman"/>
        <family val="1"/>
        <charset val="134"/>
      </rPr>
      <t xml:space="preserve">        </t>
    </r>
  </si>
  <si>
    <t>单位:万元</t>
  </si>
  <si>
    <t>指标</t>
  </si>
  <si>
    <t>按产业分</t>
  </si>
  <si>
    <t>按行业分</t>
  </si>
  <si>
    <t xml:space="preserve">  工业</t>
  </si>
  <si>
    <t xml:space="preserve">  建筑业</t>
  </si>
  <si>
    <t xml:space="preserve">  批发和零售业</t>
  </si>
  <si>
    <t xml:space="preserve">  住宿和餐饮业</t>
  </si>
  <si>
    <t xml:space="preserve">  信息传输、软件和信息技术服务业</t>
  </si>
  <si>
    <t xml:space="preserve">  金融业</t>
  </si>
  <si>
    <t xml:space="preserve">  房地产业</t>
  </si>
  <si>
    <t xml:space="preserve">  租赁和商务服务业</t>
  </si>
  <si>
    <t xml:space="preserve">  科学研究和技术服务业</t>
  </si>
  <si>
    <t xml:space="preserve">  水利、环境和公共设施管理业</t>
  </si>
  <si>
    <t xml:space="preserve">  居民服务、修理和其他服务业</t>
  </si>
  <si>
    <t xml:space="preserve">  教育</t>
  </si>
  <si>
    <t xml:space="preserve">  卫生和社会工作</t>
  </si>
  <si>
    <t xml:space="preserve">  文化、体育和娱乐业</t>
  </si>
  <si>
    <t xml:space="preserve">  公共管理、社会保障和社会组织</t>
  </si>
  <si>
    <t>县（市）区</t>
  </si>
  <si>
    <t>全市</t>
  </si>
  <si>
    <t>迁安市</t>
  </si>
  <si>
    <t>遵化市</t>
  </si>
  <si>
    <t>滦县</t>
  </si>
  <si>
    <t>滦南县</t>
  </si>
  <si>
    <t>乐亭县</t>
  </si>
  <si>
    <t>迁西县</t>
  </si>
  <si>
    <t>玉田县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</si>
  <si>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</si>
  <si>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</si>
  <si>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</si>
  <si>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</si>
  <si>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</si>
  <si>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</si>
  <si>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</si>
  <si>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</si>
  <si>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</si>
  <si>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芦台经济开发区</t>
  </si>
  <si>
    <t>汉沽管理区</t>
  </si>
  <si>
    <r>
      <rPr>
        <sz val="10"/>
        <rFont val="宋体"/>
        <family val="3"/>
        <charset val="134"/>
      </rPr>
      <t>地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区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生</t>
    </r>
    <r>
      <rPr>
        <sz val="10"/>
        <rFont val="Times New Roman"/>
        <family val="1"/>
        <charset val="134"/>
      </rPr>
      <t xml:space="preserve"> </t>
    </r>
    <r>
      <rPr>
        <sz val="10"/>
        <rFont val="宋体"/>
        <family val="3"/>
        <charset val="134"/>
      </rPr>
      <t>产</t>
    </r>
    <r>
      <rPr>
        <sz val="10"/>
        <rFont val="Times New Roman"/>
        <family val="1"/>
        <charset val="134"/>
      </rPr>
      <t xml:space="preserve">    </t>
    </r>
    <r>
      <rPr>
        <sz val="10"/>
        <rFont val="宋体"/>
        <family val="3"/>
        <charset val="134"/>
      </rPr>
      <t>总</t>
    </r>
    <r>
      <rPr>
        <sz val="10"/>
        <rFont val="Times New Roman"/>
        <family val="1"/>
        <charset val="134"/>
      </rPr>
      <t xml:space="preserve">           </t>
    </r>
    <r>
      <rPr>
        <sz val="10"/>
        <rFont val="宋体"/>
        <family val="3"/>
        <charset val="134"/>
      </rPr>
      <t>值</t>
    </r>
    <r>
      <rPr>
        <sz val="10"/>
        <rFont val="Times New Roman"/>
        <family val="1"/>
        <charset val="134"/>
      </rPr>
      <t xml:space="preserve">        </t>
    </r>
  </si>
  <si>
    <t>人均地区
生产总值
(元)</t>
  </si>
  <si>
    <t>农、林、牧、渔业</t>
  </si>
  <si>
    <t>工业</t>
  </si>
  <si>
    <t>建筑业</t>
  </si>
  <si>
    <r>
      <rPr>
        <sz val="10"/>
        <rFont val="宋体"/>
        <family val="3"/>
        <charset val="134"/>
      </rPr>
      <t xml:space="preserve">批发和 </t>
    </r>
    <r>
      <rPr>
        <sz val="10"/>
        <rFont val="宋体"/>
        <family val="3"/>
        <charset val="134"/>
      </rPr>
      <t xml:space="preserve">  </t>
    </r>
    <r>
      <rPr>
        <sz val="10"/>
        <rFont val="宋体"/>
        <family val="3"/>
        <charset val="134"/>
      </rPr>
      <t>零售业</t>
    </r>
  </si>
  <si>
    <t>交通运输、仓储和邮政业</t>
  </si>
  <si>
    <r>
      <rPr>
        <sz val="10"/>
        <rFont val="宋体"/>
        <family val="3"/>
        <charset val="134"/>
      </rPr>
      <t xml:space="preserve">住宿和 </t>
    </r>
    <r>
      <rPr>
        <sz val="10"/>
        <rFont val="宋体"/>
        <family val="3"/>
        <charset val="134"/>
      </rPr>
      <t xml:space="preserve">  </t>
    </r>
    <r>
      <rPr>
        <sz val="10"/>
        <rFont val="宋体"/>
        <family val="3"/>
        <charset val="134"/>
      </rPr>
      <t>餐饮业</t>
    </r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</si>
  <si>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</si>
  <si>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</si>
  <si>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</si>
  <si>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</si>
  <si>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</si>
  <si>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</si>
  <si>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</si>
  <si>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</si>
  <si>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</si>
  <si>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</si>
  <si>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</si>
  <si>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批发和
零售业</t>
  </si>
  <si>
    <t>住宿和
餐饮业</t>
  </si>
  <si>
    <r>
      <rPr>
        <b/>
        <sz val="16"/>
        <rFont val="宋体"/>
        <family val="3"/>
        <charset val="134"/>
      </rPr>
      <t>3-</t>
    </r>
    <r>
      <rPr>
        <b/>
        <sz val="16"/>
        <rFont val="宋体"/>
        <family val="3"/>
        <charset val="134"/>
      </rPr>
      <t>12</t>
    </r>
    <r>
      <rPr>
        <b/>
        <sz val="16"/>
        <rFont val="宋体"/>
        <family val="3"/>
        <charset val="134"/>
      </rPr>
      <t xml:space="preserve">  分县区主要年份文化产业增加值和占地区生产总值比重</t>
    </r>
  </si>
  <si>
    <t>文化产业增加值(亿元)</t>
  </si>
  <si>
    <t>占地区生产总值比重(%)</t>
  </si>
  <si>
    <t>待定：初步考虑设计两张版</t>
  </si>
  <si>
    <t>地区生产总值</t>
  </si>
  <si>
    <t xml:space="preserve">  第一产业</t>
  </si>
  <si>
    <t xml:space="preserve">  第二产业</t>
  </si>
  <si>
    <t xml:space="preserve">  第三产业</t>
  </si>
  <si>
    <t xml:space="preserve">    批发业</t>
  </si>
  <si>
    <t xml:space="preserve">    零售业</t>
  </si>
  <si>
    <t xml:space="preserve">  交通运输、仓储和邮政业</t>
  </si>
  <si>
    <t xml:space="preserve">    住宿业</t>
  </si>
  <si>
    <t xml:space="preserve">    餐饮业</t>
  </si>
  <si>
    <t>指数(上年=100)</t>
    <phoneticPr fontId="5" type="noConversion"/>
  </si>
  <si>
    <t xml:space="preserve">  农、林、牧、渔业</t>
    <phoneticPr fontId="5" type="noConversion"/>
  </si>
  <si>
    <t xml:space="preserve">    房地产开发经营</t>
    <phoneticPr fontId="5" type="noConversion"/>
  </si>
  <si>
    <t xml:space="preserve">    物业管理</t>
    <phoneticPr fontId="5" type="noConversion"/>
  </si>
  <si>
    <t xml:space="preserve">    房地产中介服务</t>
    <phoneticPr fontId="5" type="noConversion"/>
  </si>
  <si>
    <t xml:space="preserve">    房地产租赁经营</t>
    <phoneticPr fontId="5" type="noConversion"/>
  </si>
  <si>
    <t xml:space="preserve">    其他房地产业</t>
    <phoneticPr fontId="5" type="noConversion"/>
  </si>
  <si>
    <t xml:space="preserve">    采矿业</t>
    <phoneticPr fontId="5" type="noConversion"/>
  </si>
  <si>
    <t xml:space="preserve">    制造业</t>
    <phoneticPr fontId="5" type="noConversion"/>
  </si>
  <si>
    <t xml:space="preserve">    电力、热力、燃气及水生产和供应业</t>
    <phoneticPr fontId="5" type="noConversion"/>
  </si>
  <si>
    <t>地区生产总值(万元)</t>
    <phoneticPr fontId="5" type="noConversion"/>
  </si>
  <si>
    <t xml:space="preserve"> (2018年)</t>
    <phoneticPr fontId="5" type="noConversion"/>
  </si>
  <si>
    <t>3-4  历年经济增长贡献率</t>
    <phoneticPr fontId="5" type="noConversion"/>
  </si>
  <si>
    <t>3-6  分县区地区生产总值</t>
    <phoneticPr fontId="5" type="noConversion"/>
  </si>
  <si>
    <t>3-6续表1  分县区地区生产总值</t>
    <phoneticPr fontId="5" type="noConversion"/>
  </si>
  <si>
    <t>3-6续表2 分县区地区生产总值</t>
    <phoneticPr fontId="5" type="noConversion"/>
  </si>
  <si>
    <t>3-5  地区生产总值</t>
    <phoneticPr fontId="5" type="noConversion"/>
  </si>
  <si>
    <t>滦州市</t>
    <phoneticPr fontId="5" type="noConversion"/>
  </si>
  <si>
    <t>3-7  分县区地区生产总值指数</t>
  </si>
  <si>
    <t>3-7续表1  分县区地区生产总值指数</t>
  </si>
  <si>
    <t>3-7续表2 分县区地区生产总值指数</t>
  </si>
  <si>
    <t>(2018年，上年=100)</t>
  </si>
  <si>
    <r>
      <t xml:space="preserve">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农、林、牧、渔专业及辅助性活动</t>
    </r>
    <phoneticPr fontId="5" type="noConversion"/>
  </si>
  <si>
    <r>
      <t xml:space="preserve">     </t>
    </r>
    <r>
      <rPr>
        <vertAlign val="superscript"/>
        <sz val="10"/>
        <rFont val="宋体"/>
        <family val="3"/>
        <charset val="134"/>
      </rPr>
      <t>#</t>
    </r>
    <r>
      <rPr>
        <sz val="10"/>
        <rFont val="宋体"/>
        <family val="3"/>
        <charset val="134"/>
      </rPr>
      <t>金属制品、机械和设备修理业</t>
    </r>
    <phoneticPr fontId="5" type="noConversion"/>
  </si>
  <si>
    <r>
      <t xml:space="preserve">     </t>
    </r>
    <r>
      <rPr>
        <vertAlign val="superscript"/>
        <sz val="9.5"/>
        <rFont val="宋体"/>
        <family val="3"/>
        <charset val="134"/>
      </rPr>
      <t>#</t>
    </r>
    <r>
      <rPr>
        <sz val="9.5"/>
        <rFont val="宋体"/>
        <family val="3"/>
        <charset val="134"/>
      </rPr>
      <t>开采专业及辅助性活动</t>
    </r>
    <phoneticPr fontId="5" type="noConversion"/>
  </si>
  <si>
    <t>滦州市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</si>
</sst>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_ "/>
    <numFmt numFmtId="178" formatCode="0.00_ "/>
    <numFmt numFmtId="179" formatCode="0.0_);[Red]\(0.0\)"/>
  </numFmts>
  <fonts count="14" x14ac:knownFonts="1">
    <font>
      <sz val="12"/>
      <name val="宋体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0"/>
      <name val="Times New Roman"/>
      <family val="1"/>
      <charset val="134"/>
    </font>
    <font>
      <sz val="9.5"/>
      <name val="宋体"/>
      <family val="3"/>
      <charset val="134"/>
    </font>
    <font>
      <vertAlign val="superscript"/>
      <sz val="10"/>
      <name val="Times New Roman"/>
      <family val="1"/>
      <charset val="134"/>
    </font>
    <font>
      <sz val="12"/>
      <name val="Times New Roman"/>
      <family val="1"/>
      <charset val="134"/>
    </font>
    <font>
      <sz val="18"/>
      <name val="方正姚体"/>
      <family val="3"/>
      <charset val="134"/>
    </font>
    <font>
      <vertAlign val="superscript"/>
      <sz val="10"/>
      <name val="宋体"/>
      <family val="3"/>
      <charset val="134"/>
    </font>
    <font>
      <vertAlign val="superscript"/>
      <sz val="9.5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53">
    <xf numFmtId="0" fontId="0" fillId="0" borderId="0" xfId="0">
      <alignment vertical="center"/>
    </xf>
    <xf numFmtId="0" fontId="3" fillId="0" borderId="0" xfId="4" applyFont="1" applyAlignment="1">
      <alignment vertical="center"/>
    </xf>
    <xf numFmtId="0" fontId="3" fillId="0" borderId="0" xfId="4" applyFont="1" applyAlignment="1">
      <alignment horizontal="center" vertical="center"/>
    </xf>
    <xf numFmtId="0" fontId="3" fillId="0" borderId="6" xfId="5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distributed" vertical="center"/>
    </xf>
    <xf numFmtId="178" fontId="4" fillId="0" borderId="8" xfId="4" applyNumberFormat="1" applyFont="1" applyFill="1" applyBorder="1" applyAlignment="1">
      <alignment horizontal="right" vertical="center" wrapText="1"/>
    </xf>
    <xf numFmtId="178" fontId="4" fillId="0" borderId="9" xfId="4" applyNumberFormat="1" applyFont="1" applyFill="1" applyBorder="1" applyAlignment="1">
      <alignment horizontal="right" vertical="center" wrapText="1"/>
    </xf>
    <xf numFmtId="178" fontId="4" fillId="0" borderId="0" xfId="4" applyNumberFormat="1" applyFont="1" applyFill="1" applyAlignment="1">
      <alignment vertical="center" wrapText="1"/>
    </xf>
    <xf numFmtId="0" fontId="3" fillId="0" borderId="10" xfId="1" applyFont="1" applyFill="1" applyBorder="1" applyAlignment="1">
      <alignment horizontal="distributed" vertical="center"/>
    </xf>
    <xf numFmtId="178" fontId="3" fillId="0" borderId="11" xfId="4" applyNumberFormat="1" applyFont="1" applyFill="1" applyBorder="1" applyAlignment="1">
      <alignment horizontal="right" vertical="center" wrapText="1"/>
    </xf>
    <xf numFmtId="178" fontId="3" fillId="0" borderId="0" xfId="4" applyNumberFormat="1" applyFont="1" applyFill="1" applyBorder="1" applyAlignment="1">
      <alignment horizontal="right" vertical="center" wrapText="1"/>
    </xf>
    <xf numFmtId="178" fontId="3" fillId="0" borderId="0" xfId="4" applyNumberFormat="1" applyFont="1" applyFill="1" applyAlignment="1">
      <alignment vertical="center" wrapText="1"/>
    </xf>
    <xf numFmtId="177" fontId="3" fillId="0" borderId="11" xfId="4" applyNumberFormat="1" applyFont="1" applyFill="1" applyBorder="1" applyAlignment="1">
      <alignment horizontal="right" vertical="center" wrapText="1"/>
    </xf>
    <xf numFmtId="177" fontId="3" fillId="0" borderId="0" xfId="4" applyNumberFormat="1" applyFont="1" applyFill="1" applyBorder="1" applyAlignment="1">
      <alignment horizontal="right" vertical="center" wrapText="1"/>
    </xf>
    <xf numFmtId="176" fontId="3" fillId="0" borderId="0" xfId="4" applyNumberFormat="1" applyFont="1" applyFill="1" applyAlignment="1">
      <alignment vertical="center" wrapText="1"/>
    </xf>
    <xf numFmtId="0" fontId="5" fillId="0" borderId="10" xfId="1" applyFont="1" applyFill="1" applyBorder="1" applyAlignment="1">
      <alignment horizontal="distributed" vertical="center"/>
    </xf>
    <xf numFmtId="0" fontId="3" fillId="0" borderId="12" xfId="1" applyFont="1" applyFill="1" applyBorder="1" applyAlignment="1">
      <alignment horizontal="distributed" vertical="center"/>
    </xf>
    <xf numFmtId="177" fontId="3" fillId="0" borderId="13" xfId="4" applyNumberFormat="1" applyFont="1" applyFill="1" applyBorder="1" applyAlignment="1">
      <alignment horizontal="right" vertical="center" wrapText="1"/>
    </xf>
    <xf numFmtId="177" fontId="3" fillId="0" borderId="14" xfId="4" applyNumberFormat="1" applyFont="1" applyFill="1" applyBorder="1" applyAlignment="1">
      <alignment horizontal="right" vertical="center" wrapText="1"/>
    </xf>
    <xf numFmtId="176" fontId="3" fillId="0" borderId="14" xfId="4" applyNumberFormat="1" applyFont="1" applyFill="1" applyBorder="1" applyAlignment="1">
      <alignment vertical="center" wrapText="1"/>
    </xf>
    <xf numFmtId="0" fontId="3" fillId="0" borderId="15" xfId="5" applyFont="1" applyFill="1" applyBorder="1" applyAlignment="1">
      <alignment horizontal="center" vertical="center"/>
    </xf>
    <xf numFmtId="177" fontId="4" fillId="0" borderId="9" xfId="4" applyNumberFormat="1" applyFont="1" applyFill="1" applyBorder="1" applyAlignment="1">
      <alignment horizontal="right" vertical="center" wrapText="1"/>
    </xf>
    <xf numFmtId="176" fontId="4" fillId="0" borderId="0" xfId="4" applyNumberFormat="1" applyFont="1" applyFill="1" applyAlignment="1">
      <alignment vertical="center" wrapText="1"/>
    </xf>
    <xf numFmtId="178" fontId="3" fillId="0" borderId="13" xfId="4" applyNumberFormat="1" applyFont="1" applyFill="1" applyBorder="1" applyAlignment="1">
      <alignment horizontal="right" vertical="center" wrapText="1"/>
    </xf>
    <xf numFmtId="178" fontId="3" fillId="0" borderId="14" xfId="4" applyNumberFormat="1" applyFont="1" applyFill="1" applyBorder="1" applyAlignment="1">
      <alignment horizontal="right" vertical="center" wrapText="1"/>
    </xf>
    <xf numFmtId="0" fontId="6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3" fillId="0" borderId="14" xfId="1" applyFont="1" applyBorder="1" applyAlignment="1">
      <alignment vertical="center"/>
    </xf>
    <xf numFmtId="0" fontId="3" fillId="0" borderId="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176" fontId="3" fillId="0" borderId="11" xfId="1" applyNumberFormat="1" applyFont="1" applyBorder="1" applyAlignment="1">
      <alignment horizontal="right" vertical="center" wrapText="1"/>
    </xf>
    <xf numFmtId="176" fontId="3" fillId="0" borderId="0" xfId="1" applyNumberFormat="1" applyFont="1" applyBorder="1" applyAlignment="1">
      <alignment horizontal="right" vertical="center" wrapText="1"/>
    </xf>
    <xf numFmtId="176" fontId="3" fillId="0" borderId="13" xfId="1" applyNumberFormat="1" applyFont="1" applyBorder="1" applyAlignment="1">
      <alignment horizontal="right" vertical="center" wrapText="1"/>
    </xf>
    <xf numFmtId="176" fontId="3" fillId="0" borderId="14" xfId="1" applyNumberFormat="1" applyFont="1" applyBorder="1" applyAlignment="1">
      <alignment horizontal="right" vertical="center" wrapText="1"/>
    </xf>
    <xf numFmtId="176" fontId="4" fillId="0" borderId="0" xfId="1" applyNumberFormat="1" applyFont="1" applyAlignment="1">
      <alignment horizontal="right" vertical="center" wrapText="1"/>
    </xf>
    <xf numFmtId="176" fontId="3" fillId="0" borderId="0" xfId="1" applyNumberFormat="1" applyFont="1" applyAlignment="1">
      <alignment horizontal="right" vertical="center" wrapText="1"/>
    </xf>
    <xf numFmtId="0" fontId="3" fillId="0" borderId="3" xfId="1" applyFont="1" applyBorder="1" applyAlignment="1">
      <alignment vertical="center"/>
    </xf>
    <xf numFmtId="177" fontId="4" fillId="0" borderId="11" xfId="1" applyNumberFormat="1" applyFont="1" applyBorder="1" applyAlignment="1">
      <alignment vertical="center" wrapText="1"/>
    </xf>
    <xf numFmtId="177" fontId="4" fillId="0" borderId="0" xfId="1" applyNumberFormat="1" applyFont="1" applyBorder="1" applyAlignment="1">
      <alignment vertical="center" wrapText="1"/>
    </xf>
    <xf numFmtId="177" fontId="3" fillId="0" borderId="11" xfId="1" applyNumberFormat="1" applyFont="1" applyBorder="1" applyAlignment="1">
      <alignment vertical="center" wrapText="1"/>
    </xf>
    <xf numFmtId="177" fontId="3" fillId="0" borderId="0" xfId="1" applyNumberFormat="1" applyFont="1" applyBorder="1" applyAlignment="1">
      <alignment vertical="center" wrapText="1"/>
    </xf>
    <xf numFmtId="177" fontId="3" fillId="0" borderId="13" xfId="1" applyNumberFormat="1" applyFont="1" applyBorder="1" applyAlignment="1">
      <alignment vertical="center" wrapText="1"/>
    </xf>
    <xf numFmtId="177" fontId="3" fillId="0" borderId="14" xfId="1" applyNumberFormat="1" applyFont="1" applyBorder="1" applyAlignment="1">
      <alignment vertical="center" wrapText="1"/>
    </xf>
    <xf numFmtId="177" fontId="4" fillId="0" borderId="0" xfId="1" applyNumberFormat="1" applyFont="1" applyAlignment="1">
      <alignment vertical="center" wrapText="1"/>
    </xf>
    <xf numFmtId="177" fontId="3" fillId="0" borderId="0" xfId="1" applyNumberFormat="1" applyFont="1" applyAlignment="1">
      <alignment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4" fillId="0" borderId="7" xfId="2" applyFont="1" applyFill="1" applyBorder="1" applyAlignment="1" applyProtection="1">
      <alignment horizontal="left" vertical="center"/>
    </xf>
    <xf numFmtId="177" fontId="4" fillId="0" borderId="0" xfId="2" applyNumberFormat="1" applyFont="1" applyFill="1" applyBorder="1" applyAlignment="1" applyProtection="1">
      <alignment horizontal="right" vertical="center" wrapText="1"/>
    </xf>
    <xf numFmtId="0" fontId="4" fillId="0" borderId="10" xfId="2" applyFont="1" applyFill="1" applyBorder="1" applyAlignment="1" applyProtection="1">
      <alignment horizontal="left" vertical="center"/>
    </xf>
    <xf numFmtId="0" fontId="7" fillId="0" borderId="10" xfId="2" applyFont="1" applyFill="1" applyBorder="1" applyAlignment="1" applyProtection="1">
      <alignment horizontal="left" vertical="center"/>
    </xf>
    <xf numFmtId="177" fontId="3" fillId="0" borderId="0" xfId="2" applyNumberFormat="1" applyFont="1" applyFill="1" applyBorder="1" applyAlignment="1" applyProtection="1">
      <alignment horizontal="right" vertical="center" wrapText="1"/>
    </xf>
    <xf numFmtId="0" fontId="7" fillId="0" borderId="10" xfId="2" applyFont="1" applyFill="1" applyBorder="1" applyAlignment="1">
      <alignment vertical="center"/>
    </xf>
    <xf numFmtId="0" fontId="4" fillId="0" borderId="10" xfId="2" applyFont="1" applyFill="1" applyBorder="1" applyAlignment="1">
      <alignment vertical="center"/>
    </xf>
    <xf numFmtId="0" fontId="3" fillId="0" borderId="10" xfId="2" applyFont="1" applyFill="1" applyBorder="1" applyAlignment="1" applyProtection="1">
      <alignment horizontal="left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3" fillId="0" borderId="10" xfId="2" applyFont="1" applyFill="1" applyBorder="1" applyAlignment="1">
      <alignment vertical="center"/>
    </xf>
    <xf numFmtId="0" fontId="3" fillId="0" borderId="10" xfId="2" applyFont="1" applyFill="1" applyBorder="1" applyAlignment="1" applyProtection="1">
      <alignment vertical="center"/>
    </xf>
    <xf numFmtId="0" fontId="3" fillId="0" borderId="10" xfId="2" applyFont="1" applyFill="1" applyBorder="1" applyAlignment="1">
      <alignment horizontal="left" vertical="center"/>
    </xf>
    <xf numFmtId="0" fontId="3" fillId="0" borderId="12" xfId="2" applyFont="1" applyFill="1" applyBorder="1" applyAlignment="1">
      <alignment vertical="center"/>
    </xf>
    <xf numFmtId="177" fontId="3" fillId="0" borderId="14" xfId="2" applyNumberFormat="1" applyFont="1" applyFill="1" applyBorder="1" applyAlignment="1" applyProtection="1">
      <alignment horizontal="right" vertical="center" wrapText="1"/>
    </xf>
    <xf numFmtId="0" fontId="0" fillId="0" borderId="0" xfId="2" applyFont="1" applyFill="1" applyAlignment="1">
      <alignment vertical="center"/>
    </xf>
    <xf numFmtId="0" fontId="1" fillId="0" borderId="0" xfId="5" applyAlignment="1">
      <alignment vertical="center"/>
    </xf>
    <xf numFmtId="0" fontId="1" fillId="0" borderId="0" xfId="5" applyAlignment="1">
      <alignment horizontal="center" vertical="center"/>
    </xf>
    <xf numFmtId="0" fontId="0" fillId="0" borderId="14" xfId="5" applyFont="1" applyBorder="1" applyAlignment="1">
      <alignment horizontal="center" vertical="center"/>
    </xf>
    <xf numFmtId="0" fontId="1" fillId="0" borderId="14" xfId="5" applyBorder="1" applyAlignment="1">
      <alignment horizontal="center" vertical="center"/>
    </xf>
    <xf numFmtId="0" fontId="3" fillId="0" borderId="0" xfId="5" applyFont="1" applyAlignment="1">
      <alignment horizontal="right" vertical="center"/>
    </xf>
    <xf numFmtId="0" fontId="3" fillId="0" borderId="3" xfId="5" applyFont="1" applyFill="1" applyBorder="1" applyAlignment="1">
      <alignment vertical="center"/>
    </xf>
    <xf numFmtId="0" fontId="9" fillId="0" borderId="16" xfId="5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center" vertical="center"/>
    </xf>
    <xf numFmtId="0" fontId="3" fillId="0" borderId="0" xfId="5" applyFont="1" applyBorder="1" applyAlignment="1">
      <alignment vertical="center"/>
    </xf>
    <xf numFmtId="0" fontId="3" fillId="0" borderId="12" xfId="5" applyFont="1" applyFill="1" applyBorder="1" applyAlignment="1">
      <alignment horizontal="center" vertical="center"/>
    </xf>
    <xf numFmtId="0" fontId="1" fillId="0" borderId="0" xfId="5" applyBorder="1" applyAlignment="1">
      <alignment vertical="center"/>
    </xf>
    <xf numFmtId="177" fontId="3" fillId="0" borderId="0" xfId="5" applyNumberFormat="1" applyFont="1" applyBorder="1" applyAlignment="1">
      <alignment vertical="center"/>
    </xf>
    <xf numFmtId="177" fontId="3" fillId="0" borderId="14" xfId="5" applyNumberFormat="1" applyFont="1" applyBorder="1" applyAlignment="1">
      <alignment vertical="center"/>
    </xf>
    <xf numFmtId="0" fontId="1" fillId="0" borderId="14" xfId="5" applyBorder="1" applyAlignment="1">
      <alignment vertical="center"/>
    </xf>
    <xf numFmtId="0" fontId="3" fillId="0" borderId="4" xfId="5" applyFont="1" applyFill="1" applyBorder="1" applyAlignment="1">
      <alignment vertical="center"/>
    </xf>
    <xf numFmtId="0" fontId="9" fillId="0" borderId="21" xfId="5" applyFont="1" applyFill="1" applyBorder="1" applyAlignment="1">
      <alignment horizontal="center" vertical="center"/>
    </xf>
    <xf numFmtId="176" fontId="3" fillId="0" borderId="0" xfId="5" applyNumberFormat="1" applyFont="1" applyAlignment="1">
      <alignment vertical="center"/>
    </xf>
    <xf numFmtId="176" fontId="3" fillId="0" borderId="0" xfId="5" applyNumberFormat="1" applyFont="1" applyBorder="1" applyAlignment="1">
      <alignment vertical="center"/>
    </xf>
    <xf numFmtId="176" fontId="3" fillId="0" borderId="0" xfId="5" applyNumberFormat="1" applyFont="1" applyFill="1" applyBorder="1" applyAlignment="1">
      <alignment vertical="center"/>
    </xf>
    <xf numFmtId="176" fontId="3" fillId="0" borderId="0" xfId="5" applyNumberFormat="1" applyFont="1" applyFill="1" applyAlignment="1">
      <alignment vertical="center"/>
    </xf>
    <xf numFmtId="176" fontId="3" fillId="0" borderId="14" xfId="5" applyNumberFormat="1" applyFont="1" applyFill="1" applyBorder="1" applyAlignment="1">
      <alignment vertical="center"/>
    </xf>
    <xf numFmtId="176" fontId="3" fillId="0" borderId="14" xfId="5" applyNumberFormat="1" applyFont="1" applyBorder="1" applyAlignment="1">
      <alignment vertical="center"/>
    </xf>
    <xf numFmtId="0" fontId="3" fillId="0" borderId="0" xfId="5" applyFont="1" applyAlignment="1">
      <alignment vertical="center"/>
    </xf>
    <xf numFmtId="0" fontId="3" fillId="0" borderId="10" xfId="5" applyNumberFormat="1" applyFont="1" applyFill="1" applyBorder="1" applyAlignment="1">
      <alignment horizontal="center" vertical="center"/>
    </xf>
    <xf numFmtId="0" fontId="3" fillId="0" borderId="0" xfId="5" applyNumberFormat="1" applyFont="1" applyFill="1" applyBorder="1" applyAlignment="1">
      <alignment vertical="center"/>
    </xf>
    <xf numFmtId="0" fontId="3" fillId="0" borderId="0" xfId="5" applyNumberFormat="1" applyFont="1" applyFill="1" applyAlignment="1">
      <alignment vertical="center"/>
    </xf>
    <xf numFmtId="0" fontId="3" fillId="0" borderId="12" xfId="5" applyNumberFormat="1" applyFont="1" applyFill="1" applyBorder="1" applyAlignment="1">
      <alignment horizontal="center" vertical="center"/>
    </xf>
    <xf numFmtId="0" fontId="3" fillId="0" borderId="14" xfId="5" applyNumberFormat="1" applyFont="1" applyFill="1" applyBorder="1" applyAlignment="1">
      <alignment vertical="center"/>
    </xf>
    <xf numFmtId="0" fontId="3" fillId="0" borderId="14" xfId="5" applyFont="1" applyBorder="1" applyAlignment="1">
      <alignment vertical="center"/>
    </xf>
    <xf numFmtId="0" fontId="1" fillId="0" borderId="0" xfId="5" applyFill="1" applyBorder="1" applyAlignment="1">
      <alignment horizontal="center" vertical="center"/>
    </xf>
    <xf numFmtId="0" fontId="0" fillId="0" borderId="0" xfId="5" applyFont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176" fontId="3" fillId="0" borderId="6" xfId="5" applyNumberFormat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0" fontId="2" fillId="0" borderId="0" xfId="5" applyFont="1" applyAlignment="1">
      <alignment horizontal="center" vertical="center"/>
    </xf>
    <xf numFmtId="0" fontId="3" fillId="0" borderId="6" xfId="5" applyFont="1" applyFill="1" applyBorder="1" applyAlignment="1">
      <alignment horizontal="center" vertical="center"/>
    </xf>
    <xf numFmtId="177" fontId="3" fillId="0" borderId="0" xfId="5" applyNumberFormat="1" applyFont="1" applyBorder="1" applyAlignment="1">
      <alignment vertical="center" wrapText="1"/>
    </xf>
    <xf numFmtId="177" fontId="3" fillId="0" borderId="14" xfId="5" applyNumberFormat="1" applyFont="1" applyBorder="1" applyAlignment="1">
      <alignment vertical="center" wrapText="1"/>
    </xf>
    <xf numFmtId="176" fontId="3" fillId="0" borderId="0" xfId="5" applyNumberFormat="1" applyFont="1" applyBorder="1" applyAlignment="1">
      <alignment vertical="center" wrapText="1"/>
    </xf>
    <xf numFmtId="176" fontId="3" fillId="0" borderId="14" xfId="5" applyNumberFormat="1" applyFont="1" applyBorder="1" applyAlignment="1">
      <alignment vertical="center" wrapText="1"/>
    </xf>
    <xf numFmtId="179" fontId="4" fillId="0" borderId="0" xfId="2" applyNumberFormat="1" applyFont="1" applyFill="1" applyAlignment="1">
      <alignment vertical="center" wrapText="1"/>
    </xf>
    <xf numFmtId="179" fontId="3" fillId="0" borderId="0" xfId="2" applyNumberFormat="1" applyFont="1" applyFill="1" applyAlignment="1">
      <alignment vertical="center" wrapText="1"/>
    </xf>
    <xf numFmtId="179" fontId="3" fillId="0" borderId="14" xfId="2" applyNumberFormat="1" applyFont="1" applyFill="1" applyBorder="1" applyAlignment="1">
      <alignment vertical="center" wrapText="1"/>
    </xf>
    <xf numFmtId="179" fontId="4" fillId="0" borderId="9" xfId="2" applyNumberFormat="1" applyFont="1" applyFill="1" applyBorder="1" applyAlignment="1">
      <alignment vertical="center" wrapText="1"/>
    </xf>
    <xf numFmtId="0" fontId="2" fillId="0" borderId="0" xfId="5" applyFont="1" applyAlignment="1">
      <alignment horizontal="center" vertical="center"/>
    </xf>
    <xf numFmtId="0" fontId="3" fillId="0" borderId="14" xfId="5" applyFont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 wrapText="1"/>
    </xf>
    <xf numFmtId="0" fontId="3" fillId="0" borderId="19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10" fillId="0" borderId="14" xfId="5" applyFont="1" applyBorder="1" applyAlignment="1">
      <alignment horizontal="center" vertical="center"/>
    </xf>
    <xf numFmtId="0" fontId="11" fillId="0" borderId="0" xfId="5" applyFont="1" applyAlignment="1">
      <alignment horizontal="center" vertical="center"/>
    </xf>
    <xf numFmtId="0" fontId="3" fillId="0" borderId="22" xfId="5" applyFont="1" applyBorder="1" applyAlignment="1">
      <alignment horizontal="right" vertical="center"/>
    </xf>
    <xf numFmtId="0" fontId="3" fillId="0" borderId="20" xfId="5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3" fillId="0" borderId="14" xfId="2" applyFont="1" applyFill="1" applyBorder="1" applyAlignment="1">
      <alignment horizontal="right" vertical="center"/>
    </xf>
    <xf numFmtId="0" fontId="3" fillId="0" borderId="14" xfId="2" applyFont="1" applyFill="1" applyBorder="1" applyAlignment="1">
      <alignment horizontal="center" vertical="center"/>
    </xf>
    <xf numFmtId="0" fontId="3" fillId="0" borderId="4" xfId="2" applyFont="1" applyFill="1" applyBorder="1" applyAlignment="1" applyProtection="1">
      <alignment horizontal="center" vertical="center"/>
    </xf>
    <xf numFmtId="0" fontId="3" fillId="0" borderId="20" xfId="2" applyFont="1" applyFill="1" applyBorder="1" applyAlignment="1" applyProtection="1">
      <alignment horizontal="center" vertical="center"/>
    </xf>
    <xf numFmtId="0" fontId="2" fillId="0" borderId="0" xfId="1" applyFont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0" fontId="3" fillId="0" borderId="14" xfId="1" applyFont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3" fillId="0" borderId="14" xfId="4" applyFont="1" applyBorder="1" applyAlignment="1">
      <alignment horizontal="right" vertical="center"/>
    </xf>
    <xf numFmtId="0" fontId="2" fillId="2" borderId="0" xfId="4" applyFont="1" applyFill="1" applyAlignment="1">
      <alignment horizontal="center" vertical="center"/>
    </xf>
  </cellXfs>
  <cellStyles count="6">
    <cellStyle name="常规" xfId="0" builtinId="0"/>
    <cellStyle name="常规 2" xfId="3"/>
    <cellStyle name="常规_地区生产总值构成" xfId="2"/>
    <cellStyle name="常规_分县区国内生产总值" xfId="1"/>
    <cellStyle name="常规_分县区三次产业构成" xfId="4"/>
    <cellStyle name="常规_历年地区生产总值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O82"/>
  <sheetViews>
    <sheetView showGridLines="0" showZeros="0" topLeftCell="A52" workbookViewId="0">
      <selection activeCell="H63" sqref="H63:H72"/>
    </sheetView>
  </sheetViews>
  <sheetFormatPr defaultColWidth="9" defaultRowHeight="14.25" x14ac:dyDescent="0.15"/>
  <cols>
    <col min="1" max="1" width="10.625" style="68" customWidth="1"/>
    <col min="2" max="6" width="12" style="68" customWidth="1"/>
    <col min="7" max="7" width="11.625" style="68" customWidth="1"/>
    <col min="8" max="8" width="9" style="68"/>
    <col min="9" max="10" width="12.625" style="68"/>
    <col min="11" max="16384" width="9" style="68"/>
  </cols>
  <sheetData>
    <row r="1" spans="1:10" ht="24.95" customHeight="1" x14ac:dyDescent="0.15">
      <c r="A1" s="114" t="s">
        <v>0</v>
      </c>
      <c r="B1" s="114"/>
      <c r="C1" s="114"/>
      <c r="D1" s="114"/>
      <c r="E1" s="114"/>
      <c r="F1" s="114"/>
      <c r="G1" s="114"/>
    </row>
    <row r="2" spans="1:10" ht="20.100000000000001" customHeight="1" x14ac:dyDescent="0.15">
      <c r="C2" s="115" t="s">
        <v>1</v>
      </c>
      <c r="D2" s="115"/>
      <c r="E2" s="115"/>
      <c r="F2" s="81"/>
      <c r="G2" s="69"/>
    </row>
    <row r="3" spans="1:10" ht="20.100000000000001" customHeight="1" x14ac:dyDescent="0.15">
      <c r="A3" s="116" t="s">
        <v>2</v>
      </c>
      <c r="B3" s="118" t="s">
        <v>3</v>
      </c>
      <c r="C3" s="73"/>
      <c r="D3" s="73"/>
      <c r="E3" s="73"/>
      <c r="F3" s="82"/>
      <c r="G3" s="120" t="s">
        <v>4</v>
      </c>
    </row>
    <row r="4" spans="1:10" ht="30" customHeight="1" x14ac:dyDescent="0.15">
      <c r="A4" s="117"/>
      <c r="B4" s="119"/>
      <c r="C4" s="3" t="s">
        <v>5</v>
      </c>
      <c r="D4" s="3" t="s">
        <v>6</v>
      </c>
      <c r="E4" s="20" t="s">
        <v>7</v>
      </c>
      <c r="F4" s="83" t="s">
        <v>8</v>
      </c>
      <c r="G4" s="121"/>
    </row>
    <row r="5" spans="1:10" ht="15.95" customHeight="1" x14ac:dyDescent="0.15">
      <c r="A5" s="75">
        <v>1953</v>
      </c>
      <c r="B5" s="84">
        <v>101.1</v>
      </c>
      <c r="C5" s="84">
        <v>88</v>
      </c>
      <c r="D5" s="84">
        <v>112.5</v>
      </c>
      <c r="E5" s="84">
        <v>112.9</v>
      </c>
      <c r="F5" s="84">
        <v>114.4</v>
      </c>
      <c r="G5" s="84">
        <v>99.2</v>
      </c>
      <c r="H5" s="68">
        <f>B5/100</f>
        <v>1.0109999999999999</v>
      </c>
    </row>
    <row r="6" spans="1:10" ht="15.95" customHeight="1" x14ac:dyDescent="0.15">
      <c r="A6" s="75">
        <v>1954</v>
      </c>
      <c r="B6" s="84">
        <v>122.6</v>
      </c>
      <c r="C6" s="84">
        <v>125.3</v>
      </c>
      <c r="D6" s="84">
        <v>125.4</v>
      </c>
      <c r="E6" s="84">
        <v>113.9</v>
      </c>
      <c r="F6" s="84">
        <v>122.8</v>
      </c>
      <c r="G6" s="84">
        <v>118.7</v>
      </c>
      <c r="H6" s="68">
        <f t="shared" ref="H6" si="0">B6/100</f>
        <v>1.226</v>
      </c>
      <c r="I6" s="68">
        <f>H5*H6</f>
        <v>1.2394860000000001</v>
      </c>
    </row>
    <row r="7" spans="1:10" ht="15.95" customHeight="1" x14ac:dyDescent="0.15">
      <c r="A7" s="75">
        <v>1955</v>
      </c>
      <c r="B7" s="84">
        <v>103.5</v>
      </c>
      <c r="C7" s="84">
        <v>101.4</v>
      </c>
      <c r="D7" s="84">
        <v>110.2</v>
      </c>
      <c r="E7" s="84">
        <v>96.8</v>
      </c>
      <c r="F7" s="84">
        <v>110.4</v>
      </c>
      <c r="G7" s="84">
        <v>100.7</v>
      </c>
      <c r="H7" s="68">
        <f t="shared" ref="H7:H37" si="1">B7/100</f>
        <v>1.0349999999999999</v>
      </c>
      <c r="I7" s="68">
        <f>I6*H7</f>
        <v>1.2828680100000001</v>
      </c>
    </row>
    <row r="8" spans="1:10" ht="15.95" customHeight="1" x14ac:dyDescent="0.15">
      <c r="A8" s="75">
        <v>1956</v>
      </c>
      <c r="B8" s="84">
        <v>116</v>
      </c>
      <c r="C8" s="84">
        <v>104</v>
      </c>
      <c r="D8" s="84">
        <v>130.1</v>
      </c>
      <c r="E8" s="84">
        <v>113.7</v>
      </c>
      <c r="F8" s="84">
        <v>123.1</v>
      </c>
      <c r="G8" s="84">
        <v>113.6</v>
      </c>
      <c r="H8" s="68">
        <f t="shared" si="1"/>
        <v>1.1599999999999999</v>
      </c>
      <c r="I8" s="68">
        <f>I7*H8</f>
        <v>1.4881268915999999</v>
      </c>
    </row>
    <row r="9" spans="1:10" ht="15.95" customHeight="1" x14ac:dyDescent="0.15">
      <c r="A9" s="75">
        <v>1957</v>
      </c>
      <c r="B9" s="84">
        <v>107.3</v>
      </c>
      <c r="C9" s="84">
        <v>107.7</v>
      </c>
      <c r="D9" s="84">
        <v>111.8</v>
      </c>
      <c r="E9" s="84">
        <v>97.7</v>
      </c>
      <c r="F9" s="84">
        <v>108.7</v>
      </c>
      <c r="G9" s="84">
        <v>104.8</v>
      </c>
      <c r="H9" s="68">
        <f t="shared" si="1"/>
        <v>1.073</v>
      </c>
      <c r="I9" s="68">
        <f t="shared" ref="I9" si="2">I8*H9</f>
        <v>1.5967601546868</v>
      </c>
      <c r="J9" s="68">
        <f>H5*H6*H7*H8*H9</f>
        <v>1.5967601546868</v>
      </c>
    </row>
    <row r="10" spans="1:10" ht="15.95" customHeight="1" x14ac:dyDescent="0.15">
      <c r="A10" s="75">
        <v>1958</v>
      </c>
      <c r="B10" s="84">
        <v>128</v>
      </c>
      <c r="C10" s="84">
        <v>100.2</v>
      </c>
      <c r="D10" s="84">
        <v>150.69999999999999</v>
      </c>
      <c r="E10" s="84">
        <v>133.9</v>
      </c>
      <c r="F10" s="84">
        <v>155.9</v>
      </c>
      <c r="G10" s="84">
        <v>125.7</v>
      </c>
      <c r="H10" s="68">
        <f t="shared" si="1"/>
        <v>1.28</v>
      </c>
      <c r="I10" s="68">
        <f t="shared" ref="I10:I40" si="3">I9*H10</f>
        <v>2.0438529979991</v>
      </c>
    </row>
    <row r="11" spans="1:10" ht="15.95" customHeight="1" x14ac:dyDescent="0.15">
      <c r="A11" s="75">
        <v>1959</v>
      </c>
      <c r="B11" s="84">
        <v>118.1</v>
      </c>
      <c r="C11" s="84">
        <v>87.7</v>
      </c>
      <c r="D11" s="84">
        <v>134.6</v>
      </c>
      <c r="E11" s="84">
        <v>122.9</v>
      </c>
      <c r="F11" s="84">
        <v>133.4</v>
      </c>
      <c r="G11" s="84">
        <v>115.8</v>
      </c>
      <c r="H11" s="68">
        <f t="shared" si="1"/>
        <v>1.181</v>
      </c>
      <c r="I11" s="68">
        <f t="shared" si="3"/>
        <v>2.4137903906369398</v>
      </c>
    </row>
    <row r="12" spans="1:10" ht="15.95" customHeight="1" x14ac:dyDescent="0.15">
      <c r="A12" s="75">
        <v>1960</v>
      </c>
      <c r="B12" s="84">
        <v>113.1</v>
      </c>
      <c r="C12" s="84">
        <v>93.5</v>
      </c>
      <c r="D12" s="84">
        <v>122.7</v>
      </c>
      <c r="E12" s="84">
        <v>109.1</v>
      </c>
      <c r="F12" s="84">
        <v>126.5</v>
      </c>
      <c r="G12" s="84">
        <v>112.4</v>
      </c>
      <c r="H12" s="68">
        <f t="shared" si="1"/>
        <v>1.131</v>
      </c>
      <c r="I12" s="68">
        <f t="shared" si="3"/>
        <v>2.7299969318103798</v>
      </c>
    </row>
    <row r="13" spans="1:10" ht="15.95" customHeight="1" x14ac:dyDescent="0.15">
      <c r="A13" s="75">
        <v>1961</v>
      </c>
      <c r="B13" s="84">
        <v>58.8</v>
      </c>
      <c r="C13" s="84">
        <v>95.3</v>
      </c>
      <c r="D13" s="84">
        <v>46.8</v>
      </c>
      <c r="E13" s="84">
        <v>61</v>
      </c>
      <c r="F13" s="84">
        <v>49.9</v>
      </c>
      <c r="G13" s="84">
        <v>59.3</v>
      </c>
      <c r="H13" s="68">
        <f t="shared" si="1"/>
        <v>0.58799999999999997</v>
      </c>
      <c r="I13" s="68">
        <f t="shared" si="3"/>
        <v>1.6052381959044999</v>
      </c>
    </row>
    <row r="14" spans="1:10" ht="15.95" customHeight="1" x14ac:dyDescent="0.15">
      <c r="A14" s="75">
        <v>1962</v>
      </c>
      <c r="B14" s="84">
        <v>77.400000000000006</v>
      </c>
      <c r="C14" s="84">
        <v>86.1</v>
      </c>
      <c r="D14" s="84">
        <v>77.5</v>
      </c>
      <c r="E14" s="84">
        <v>66.7</v>
      </c>
      <c r="F14" s="84">
        <v>77.3</v>
      </c>
      <c r="G14" s="84">
        <v>75.900000000000006</v>
      </c>
      <c r="H14" s="68">
        <f t="shared" si="1"/>
        <v>0.77400000000000002</v>
      </c>
      <c r="I14" s="68">
        <f t="shared" si="3"/>
        <v>1.24245436363008</v>
      </c>
    </row>
    <row r="15" spans="1:10" ht="15.95" customHeight="1" x14ac:dyDescent="0.15">
      <c r="A15" s="75">
        <v>1963</v>
      </c>
      <c r="B15" s="84">
        <v>112.6</v>
      </c>
      <c r="C15" s="84">
        <v>127.1</v>
      </c>
      <c r="D15" s="84">
        <v>107.9</v>
      </c>
      <c r="E15" s="84">
        <v>100.3</v>
      </c>
      <c r="F15" s="84">
        <v>106.8</v>
      </c>
      <c r="G15" s="84">
        <v>108.7</v>
      </c>
      <c r="H15" s="68">
        <f t="shared" si="1"/>
        <v>1.1259999999999999</v>
      </c>
      <c r="I15" s="68">
        <f t="shared" si="3"/>
        <v>1.3990036134474699</v>
      </c>
    </row>
    <row r="16" spans="1:10" ht="15.95" customHeight="1" x14ac:dyDescent="0.15">
      <c r="A16" s="75">
        <v>1964</v>
      </c>
      <c r="B16" s="84">
        <v>114.4</v>
      </c>
      <c r="C16" s="84">
        <v>116.4</v>
      </c>
      <c r="D16" s="84">
        <v>112.9</v>
      </c>
      <c r="E16" s="84">
        <v>113.9</v>
      </c>
      <c r="F16" s="84">
        <v>110.5</v>
      </c>
      <c r="G16" s="84">
        <v>110.9</v>
      </c>
      <c r="H16" s="68">
        <f t="shared" si="1"/>
        <v>1.1439999999999999</v>
      </c>
      <c r="I16" s="68">
        <f t="shared" si="3"/>
        <v>1.6004601337839099</v>
      </c>
    </row>
    <row r="17" spans="1:10" ht="15.95" customHeight="1" x14ac:dyDescent="0.15">
      <c r="A17" s="75">
        <v>1965</v>
      </c>
      <c r="B17" s="84">
        <v>118.7</v>
      </c>
      <c r="C17" s="84">
        <v>122.5</v>
      </c>
      <c r="D17" s="84">
        <v>117.4</v>
      </c>
      <c r="E17" s="84">
        <v>113.8</v>
      </c>
      <c r="F17" s="84">
        <v>118.7</v>
      </c>
      <c r="G17" s="84">
        <v>116.4</v>
      </c>
      <c r="H17" s="68">
        <f t="shared" si="1"/>
        <v>1.1870000000000001</v>
      </c>
      <c r="I17" s="68">
        <f t="shared" si="3"/>
        <v>1.8997461788015</v>
      </c>
    </row>
    <row r="18" spans="1:10" ht="15.95" customHeight="1" x14ac:dyDescent="0.15">
      <c r="A18" s="75">
        <v>1966</v>
      </c>
      <c r="B18" s="84">
        <v>101.4</v>
      </c>
      <c r="C18" s="84">
        <v>89.6</v>
      </c>
      <c r="D18" s="84">
        <v>110.9</v>
      </c>
      <c r="E18" s="84">
        <v>103.5</v>
      </c>
      <c r="F18" s="84">
        <v>112.8</v>
      </c>
      <c r="G18" s="84">
        <v>98.9</v>
      </c>
      <c r="H18" s="68">
        <f t="shared" si="1"/>
        <v>1.014</v>
      </c>
      <c r="I18" s="68">
        <f t="shared" si="3"/>
        <v>1.92634262530472</v>
      </c>
    </row>
    <row r="19" spans="1:10" ht="15.95" customHeight="1" x14ac:dyDescent="0.15">
      <c r="A19" s="75">
        <v>1967</v>
      </c>
      <c r="B19" s="84">
        <v>100.9</v>
      </c>
      <c r="C19" s="84">
        <v>109.8</v>
      </c>
      <c r="D19" s="84">
        <v>92.9</v>
      </c>
      <c r="E19" s="84">
        <v>104.9</v>
      </c>
      <c r="F19" s="84">
        <v>93.7</v>
      </c>
      <c r="G19" s="84">
        <v>99.4</v>
      </c>
      <c r="H19" s="68">
        <f t="shared" si="1"/>
        <v>1.0089999999999999</v>
      </c>
      <c r="I19" s="68">
        <f t="shared" si="3"/>
        <v>1.94367970893246</v>
      </c>
    </row>
    <row r="20" spans="1:10" ht="15.95" customHeight="1" x14ac:dyDescent="0.15">
      <c r="A20" s="75">
        <v>1968</v>
      </c>
      <c r="B20" s="84">
        <v>96.1</v>
      </c>
      <c r="C20" s="84">
        <v>91.5</v>
      </c>
      <c r="D20" s="84">
        <v>103.8</v>
      </c>
      <c r="E20" s="84">
        <v>87.3</v>
      </c>
      <c r="F20" s="84">
        <v>105.9</v>
      </c>
      <c r="G20" s="84">
        <v>94.3</v>
      </c>
      <c r="H20" s="68">
        <f t="shared" si="1"/>
        <v>0.96099999999999997</v>
      </c>
      <c r="I20" s="68">
        <f t="shared" si="3"/>
        <v>1.8678762002840901</v>
      </c>
    </row>
    <row r="21" spans="1:10" ht="15.95" customHeight="1" x14ac:dyDescent="0.15">
      <c r="A21" s="75">
        <v>1969</v>
      </c>
      <c r="B21" s="84">
        <v>110.1</v>
      </c>
      <c r="C21" s="84">
        <v>100.2</v>
      </c>
      <c r="D21" s="84">
        <v>115.6</v>
      </c>
      <c r="E21" s="84">
        <v>115.2</v>
      </c>
      <c r="F21" s="84">
        <v>115.6</v>
      </c>
      <c r="G21" s="84">
        <v>107.9</v>
      </c>
      <c r="H21" s="68">
        <f t="shared" si="1"/>
        <v>1.101</v>
      </c>
      <c r="I21" s="68">
        <f t="shared" si="3"/>
        <v>2.05653169651278</v>
      </c>
    </row>
    <row r="22" spans="1:10" ht="15.95" customHeight="1" x14ac:dyDescent="0.15">
      <c r="A22" s="75">
        <v>1970</v>
      </c>
      <c r="B22" s="84">
        <v>124.7</v>
      </c>
      <c r="C22" s="84">
        <v>119.1</v>
      </c>
      <c r="D22" s="84">
        <v>130.5</v>
      </c>
      <c r="E22" s="84">
        <v>118.5</v>
      </c>
      <c r="F22" s="84">
        <v>128.6</v>
      </c>
      <c r="G22" s="84">
        <v>122</v>
      </c>
      <c r="H22" s="68">
        <f t="shared" si="1"/>
        <v>1.2470000000000001</v>
      </c>
      <c r="I22" s="68">
        <f t="shared" si="3"/>
        <v>2.56449502555144</v>
      </c>
    </row>
    <row r="23" spans="1:10" ht="15.95" customHeight="1" x14ac:dyDescent="0.15">
      <c r="A23" s="75">
        <v>1971</v>
      </c>
      <c r="B23" s="84">
        <v>112.1</v>
      </c>
      <c r="C23" s="84">
        <v>105</v>
      </c>
      <c r="D23" s="84">
        <v>120.3</v>
      </c>
      <c r="E23" s="84">
        <v>104.4</v>
      </c>
      <c r="F23" s="84">
        <v>120.8</v>
      </c>
      <c r="G23" s="84">
        <v>110.6</v>
      </c>
      <c r="H23" s="68">
        <f t="shared" si="1"/>
        <v>1.121</v>
      </c>
      <c r="I23" s="68">
        <f t="shared" si="3"/>
        <v>2.8747989236431599</v>
      </c>
    </row>
    <row r="24" spans="1:10" ht="15.95" customHeight="1" x14ac:dyDescent="0.15">
      <c r="A24" s="75">
        <v>1972</v>
      </c>
      <c r="B24" s="84">
        <v>100.3</v>
      </c>
      <c r="C24" s="84">
        <v>82.8</v>
      </c>
      <c r="D24" s="84">
        <v>108.9</v>
      </c>
      <c r="E24" s="84">
        <v>113.5</v>
      </c>
      <c r="F24" s="84">
        <v>108.6</v>
      </c>
      <c r="G24" s="84">
        <v>98.5</v>
      </c>
      <c r="H24" s="68">
        <f t="shared" si="1"/>
        <v>1.0029999999999999</v>
      </c>
      <c r="I24" s="68">
        <f t="shared" si="3"/>
        <v>2.88342332041409</v>
      </c>
    </row>
    <row r="25" spans="1:10" ht="15.95" customHeight="1" x14ac:dyDescent="0.15">
      <c r="A25" s="75">
        <v>1973</v>
      </c>
      <c r="B25" s="84">
        <v>111.1</v>
      </c>
      <c r="C25" s="84">
        <v>110.9</v>
      </c>
      <c r="D25" s="84">
        <v>114.5</v>
      </c>
      <c r="E25" s="84">
        <v>99.5</v>
      </c>
      <c r="F25" s="84">
        <v>113</v>
      </c>
      <c r="G25" s="84">
        <v>109.4</v>
      </c>
      <c r="H25" s="68">
        <f t="shared" si="1"/>
        <v>1.111</v>
      </c>
      <c r="I25" s="68">
        <f t="shared" si="3"/>
        <v>3.2034833089800498</v>
      </c>
    </row>
    <row r="26" spans="1:10" ht="15.95" customHeight="1" x14ac:dyDescent="0.15">
      <c r="A26" s="75">
        <v>1974</v>
      </c>
      <c r="B26" s="84">
        <v>115.3</v>
      </c>
      <c r="C26" s="84">
        <v>116.7</v>
      </c>
      <c r="D26" s="84">
        <v>114.7</v>
      </c>
      <c r="E26" s="84">
        <v>114.6</v>
      </c>
      <c r="F26" s="84">
        <v>113.9</v>
      </c>
      <c r="G26" s="84">
        <v>114</v>
      </c>
      <c r="H26" s="68">
        <f t="shared" si="1"/>
        <v>1.153</v>
      </c>
      <c r="I26" s="68">
        <f t="shared" si="3"/>
        <v>3.6936162552540002</v>
      </c>
    </row>
    <row r="27" spans="1:10" ht="15.95" customHeight="1" x14ac:dyDescent="0.15">
      <c r="A27" s="75">
        <v>1975</v>
      </c>
      <c r="B27" s="85">
        <v>112.2</v>
      </c>
      <c r="C27" s="85">
        <v>107.1</v>
      </c>
      <c r="D27" s="85">
        <v>114.2</v>
      </c>
      <c r="E27" s="85">
        <v>114.7</v>
      </c>
      <c r="F27" s="85">
        <v>109.6</v>
      </c>
      <c r="G27" s="85">
        <v>111.4</v>
      </c>
      <c r="H27" s="68">
        <f t="shared" si="1"/>
        <v>1.1220000000000001</v>
      </c>
      <c r="I27" s="68">
        <f t="shared" si="3"/>
        <v>4.14423743839499</v>
      </c>
    </row>
    <row r="28" spans="1:10" ht="15.95" customHeight="1" x14ac:dyDescent="0.15">
      <c r="A28" s="75">
        <v>1976</v>
      </c>
      <c r="B28" s="85">
        <v>81.8</v>
      </c>
      <c r="C28" s="85">
        <v>88.1</v>
      </c>
      <c r="D28" s="85">
        <v>75.2</v>
      </c>
      <c r="E28" s="85">
        <v>95.7</v>
      </c>
      <c r="F28" s="85">
        <v>72.7</v>
      </c>
      <c r="G28" s="85">
        <v>82.7</v>
      </c>
      <c r="H28" s="68">
        <f t="shared" si="1"/>
        <v>0.81799999999999995</v>
      </c>
      <c r="I28" s="68">
        <f t="shared" si="3"/>
        <v>3.3899862246071</v>
      </c>
    </row>
    <row r="29" spans="1:10" ht="15.95" customHeight="1" x14ac:dyDescent="0.15">
      <c r="A29" s="75">
        <v>1977</v>
      </c>
      <c r="B29" s="85">
        <v>108.2</v>
      </c>
      <c r="C29" s="85">
        <v>89.7</v>
      </c>
      <c r="D29" s="85">
        <v>118.6</v>
      </c>
      <c r="E29" s="85">
        <v>109</v>
      </c>
      <c r="F29" s="85">
        <v>102.6</v>
      </c>
      <c r="G29" s="85">
        <v>108.8</v>
      </c>
      <c r="H29" s="68">
        <f t="shared" si="1"/>
        <v>1.0820000000000001</v>
      </c>
      <c r="I29" s="68">
        <f t="shared" si="3"/>
        <v>3.6679650950248801</v>
      </c>
      <c r="J29" s="68">
        <f>H29</f>
        <v>1.0820000000000001</v>
      </c>
    </row>
    <row r="30" spans="1:10" ht="15.95" customHeight="1" x14ac:dyDescent="0.15">
      <c r="A30" s="75">
        <v>1978</v>
      </c>
      <c r="B30" s="85">
        <v>141.6</v>
      </c>
      <c r="C30" s="85">
        <v>122.4</v>
      </c>
      <c r="D30" s="85">
        <v>160.30000000000001</v>
      </c>
      <c r="E30" s="85">
        <v>107.2</v>
      </c>
      <c r="F30" s="85">
        <v>182.4</v>
      </c>
      <c r="G30" s="85">
        <v>139.5</v>
      </c>
      <c r="H30" s="68">
        <f t="shared" si="1"/>
        <v>1.4159999999999999</v>
      </c>
      <c r="I30" s="68">
        <f t="shared" si="3"/>
        <v>5.1938385745552296</v>
      </c>
      <c r="J30" s="68">
        <f>H30*J29</f>
        <v>1.5321119999999999</v>
      </c>
    </row>
    <row r="31" spans="1:10" ht="15.95" customHeight="1" x14ac:dyDescent="0.15">
      <c r="A31" s="75">
        <v>1979</v>
      </c>
      <c r="B31" s="85">
        <v>105.4</v>
      </c>
      <c r="C31" s="85">
        <v>109.7</v>
      </c>
      <c r="D31" s="85">
        <v>105</v>
      </c>
      <c r="E31" s="85">
        <v>100.1</v>
      </c>
      <c r="F31" s="85">
        <v>104.2</v>
      </c>
      <c r="G31" s="85">
        <v>103.9</v>
      </c>
      <c r="H31" s="68">
        <f t="shared" si="1"/>
        <v>1.054</v>
      </c>
      <c r="I31" s="68">
        <f t="shared" si="3"/>
        <v>5.4743058575812098</v>
      </c>
      <c r="J31" s="68">
        <f>H31*J30</f>
        <v>1.614846048</v>
      </c>
    </row>
    <row r="32" spans="1:10" ht="15.95" customHeight="1" x14ac:dyDescent="0.15">
      <c r="A32" s="75">
        <v>1980</v>
      </c>
      <c r="B32" s="86">
        <v>105.1</v>
      </c>
      <c r="C32" s="86">
        <v>92.1</v>
      </c>
      <c r="D32" s="86">
        <v>110.4</v>
      </c>
      <c r="E32" s="86">
        <v>107.7</v>
      </c>
      <c r="F32" s="86">
        <v>105.7</v>
      </c>
      <c r="G32" s="86">
        <v>103.7</v>
      </c>
      <c r="H32" s="68">
        <f t="shared" si="1"/>
        <v>1.0509999999999999</v>
      </c>
      <c r="I32" s="68">
        <f t="shared" si="3"/>
        <v>5.7534954563178502</v>
      </c>
      <c r="J32" s="68">
        <f t="shared" ref="J32:J70" si="4">H32*J31</f>
        <v>1.6972031964480001</v>
      </c>
    </row>
    <row r="33" spans="1:10" ht="15.95" customHeight="1" x14ac:dyDescent="0.15">
      <c r="A33" s="75">
        <v>1981</v>
      </c>
      <c r="B33" s="87">
        <v>101.8</v>
      </c>
      <c r="C33" s="87">
        <v>114.4</v>
      </c>
      <c r="D33" s="87">
        <v>94.9</v>
      </c>
      <c r="E33" s="87">
        <v>114.4</v>
      </c>
      <c r="F33" s="87">
        <v>104.9</v>
      </c>
      <c r="G33" s="87">
        <v>100.4</v>
      </c>
      <c r="H33" s="68">
        <f t="shared" si="1"/>
        <v>1.018</v>
      </c>
      <c r="I33" s="68">
        <f t="shared" si="3"/>
        <v>5.8570583745315696</v>
      </c>
      <c r="J33" s="68">
        <f t="shared" si="4"/>
        <v>1.7277528539840601</v>
      </c>
    </row>
    <row r="34" spans="1:10" ht="15.95" customHeight="1" x14ac:dyDescent="0.15">
      <c r="A34" s="75">
        <v>1982</v>
      </c>
      <c r="B34" s="87">
        <v>111.6</v>
      </c>
      <c r="C34" s="87">
        <v>124.5</v>
      </c>
      <c r="D34" s="87">
        <v>108.2</v>
      </c>
      <c r="E34" s="87">
        <v>100.9</v>
      </c>
      <c r="F34" s="87">
        <v>106.1</v>
      </c>
      <c r="G34" s="87">
        <v>109.7</v>
      </c>
      <c r="H34" s="68">
        <f t="shared" si="1"/>
        <v>1.1160000000000001</v>
      </c>
      <c r="I34" s="68">
        <f t="shared" si="3"/>
        <v>6.53647714597723</v>
      </c>
      <c r="J34" s="68">
        <f t="shared" si="4"/>
        <v>1.9281721850462099</v>
      </c>
    </row>
    <row r="35" spans="1:10" ht="15.95" customHeight="1" x14ac:dyDescent="0.15">
      <c r="A35" s="75">
        <v>1983</v>
      </c>
      <c r="B35" s="87">
        <v>104.9</v>
      </c>
      <c r="C35" s="87">
        <v>128.9</v>
      </c>
      <c r="D35" s="87">
        <v>90.9</v>
      </c>
      <c r="E35" s="87">
        <v>114.5</v>
      </c>
      <c r="F35" s="87">
        <v>92.7</v>
      </c>
      <c r="G35" s="87">
        <v>103.6</v>
      </c>
      <c r="H35" s="68">
        <f t="shared" si="1"/>
        <v>1.0489999999999999</v>
      </c>
      <c r="I35" s="68">
        <f t="shared" si="3"/>
        <v>6.8567645261301102</v>
      </c>
      <c r="J35" s="68">
        <f t="shared" si="4"/>
        <v>2.02265262211347</v>
      </c>
    </row>
    <row r="36" spans="1:10" ht="15.95" customHeight="1" x14ac:dyDescent="0.15">
      <c r="A36" s="75">
        <v>1984</v>
      </c>
      <c r="B36" s="87">
        <v>113.7</v>
      </c>
      <c r="C36" s="87">
        <v>84.5</v>
      </c>
      <c r="D36" s="87">
        <v>124.2</v>
      </c>
      <c r="E36" s="87">
        <v>154.4</v>
      </c>
      <c r="F36" s="87">
        <v>116.7</v>
      </c>
      <c r="G36" s="87">
        <v>112.6</v>
      </c>
      <c r="H36" s="68">
        <f t="shared" si="1"/>
        <v>1.137</v>
      </c>
      <c r="I36" s="68">
        <f t="shared" si="3"/>
        <v>7.7961412662099399</v>
      </c>
      <c r="J36" s="68">
        <f t="shared" si="4"/>
        <v>2.2997560313430201</v>
      </c>
    </row>
    <row r="37" spans="1:10" ht="15.95" customHeight="1" x14ac:dyDescent="0.15">
      <c r="A37" s="77">
        <v>1985</v>
      </c>
      <c r="B37" s="88">
        <v>109.7</v>
      </c>
      <c r="C37" s="88">
        <v>107.1</v>
      </c>
      <c r="D37" s="88">
        <v>100.4</v>
      </c>
      <c r="E37" s="88">
        <v>142.4</v>
      </c>
      <c r="F37" s="88">
        <v>107</v>
      </c>
      <c r="G37" s="88">
        <v>108.8</v>
      </c>
      <c r="H37" s="68">
        <f t="shared" si="1"/>
        <v>1.097</v>
      </c>
      <c r="I37" s="68">
        <f t="shared" si="3"/>
        <v>8.5523669690323008</v>
      </c>
      <c r="J37" s="68">
        <f t="shared" si="4"/>
        <v>2.5228323663832901</v>
      </c>
    </row>
    <row r="38" spans="1:10" ht="16.350000000000001" customHeight="1" x14ac:dyDescent="0.15">
      <c r="A38" s="75">
        <v>1986</v>
      </c>
      <c r="B38" s="84">
        <v>105.2</v>
      </c>
      <c r="C38" s="84">
        <v>120.9</v>
      </c>
      <c r="D38" s="84">
        <v>101</v>
      </c>
      <c r="E38" s="84">
        <v>96.5</v>
      </c>
      <c r="F38" s="84">
        <v>100.7</v>
      </c>
      <c r="G38" s="84">
        <v>104.1</v>
      </c>
      <c r="H38" s="68">
        <f t="shared" ref="H38" si="5">B38/100</f>
        <v>1.052</v>
      </c>
      <c r="I38" s="68">
        <f t="shared" si="3"/>
        <v>8.9970900514219796</v>
      </c>
      <c r="J38" s="68">
        <f t="shared" si="4"/>
        <v>2.6540196494352202</v>
      </c>
    </row>
    <row r="39" spans="1:10" ht="16.350000000000001" customHeight="1" x14ac:dyDescent="0.15">
      <c r="A39" s="75">
        <v>1987</v>
      </c>
      <c r="B39" s="84">
        <v>111.3</v>
      </c>
      <c r="C39" s="84">
        <v>125.4</v>
      </c>
      <c r="D39" s="84">
        <v>106.6</v>
      </c>
      <c r="E39" s="84">
        <v>102</v>
      </c>
      <c r="F39" s="84">
        <v>105.9</v>
      </c>
      <c r="G39" s="84">
        <v>110</v>
      </c>
      <c r="H39" s="68">
        <f t="shared" ref="H39:H70" si="6">B39/100</f>
        <v>1.113</v>
      </c>
      <c r="I39" s="68">
        <f t="shared" si="3"/>
        <v>10.013761227232701</v>
      </c>
      <c r="J39" s="68">
        <f t="shared" si="4"/>
        <v>2.9539238698213999</v>
      </c>
    </row>
    <row r="40" spans="1:10" ht="16.350000000000001" customHeight="1" x14ac:dyDescent="0.15">
      <c r="A40" s="75">
        <v>1988</v>
      </c>
      <c r="B40" s="84">
        <v>117.5</v>
      </c>
      <c r="C40" s="84">
        <v>110.2</v>
      </c>
      <c r="D40" s="84">
        <v>120.9</v>
      </c>
      <c r="E40" s="84">
        <v>122.2</v>
      </c>
      <c r="F40" s="84">
        <v>123.4</v>
      </c>
      <c r="G40" s="84">
        <v>115.7</v>
      </c>
      <c r="H40" s="68">
        <f t="shared" si="6"/>
        <v>1.175</v>
      </c>
      <c r="I40" s="68">
        <f t="shared" si="3"/>
        <v>11.7661694419984</v>
      </c>
      <c r="J40" s="68">
        <f t="shared" si="4"/>
        <v>3.4708605470401399</v>
      </c>
    </row>
    <row r="41" spans="1:10" ht="16.350000000000001" customHeight="1" x14ac:dyDescent="0.15">
      <c r="A41" s="75">
        <v>1989</v>
      </c>
      <c r="B41" s="84">
        <v>106.7</v>
      </c>
      <c r="C41" s="84">
        <v>88.1</v>
      </c>
      <c r="D41" s="84">
        <v>115.4</v>
      </c>
      <c r="E41" s="84">
        <v>115.7</v>
      </c>
      <c r="F41" s="84">
        <v>117.4</v>
      </c>
      <c r="G41" s="84">
        <v>105</v>
      </c>
      <c r="H41" s="68">
        <f t="shared" si="6"/>
        <v>1.0669999999999999</v>
      </c>
      <c r="I41" s="68">
        <f t="shared" ref="I41" si="7">I40*H41</f>
        <v>12.554502794612301</v>
      </c>
      <c r="J41" s="68">
        <f t="shared" si="4"/>
        <v>3.7034082036918301</v>
      </c>
    </row>
    <row r="42" spans="1:10" ht="16.350000000000001" customHeight="1" x14ac:dyDescent="0.15">
      <c r="A42" s="75">
        <v>1990</v>
      </c>
      <c r="B42" s="84">
        <v>105.4</v>
      </c>
      <c r="C42" s="84">
        <v>113.6</v>
      </c>
      <c r="D42" s="84">
        <v>100.5</v>
      </c>
      <c r="E42" s="84">
        <v>106.9</v>
      </c>
      <c r="F42" s="84">
        <v>100.5</v>
      </c>
      <c r="G42" s="84">
        <v>103.4</v>
      </c>
      <c r="H42" s="68">
        <f t="shared" si="6"/>
        <v>1.054</v>
      </c>
      <c r="I42" s="68">
        <f t="shared" ref="I42:I70" si="8">I41*H42</f>
        <v>13.2324459455214</v>
      </c>
      <c r="J42" s="68">
        <f t="shared" si="4"/>
        <v>3.9033922466911899</v>
      </c>
    </row>
    <row r="43" spans="1:10" ht="16.350000000000001" customHeight="1" x14ac:dyDescent="0.15">
      <c r="A43" s="75">
        <v>1991</v>
      </c>
      <c r="B43" s="84">
        <v>118</v>
      </c>
      <c r="C43" s="84">
        <v>107.3</v>
      </c>
      <c r="D43" s="84">
        <v>111.3</v>
      </c>
      <c r="E43" s="84">
        <v>142.9</v>
      </c>
      <c r="F43" s="84">
        <v>111.1</v>
      </c>
      <c r="G43" s="84">
        <v>116.3</v>
      </c>
      <c r="H43" s="68">
        <f t="shared" si="6"/>
        <v>1.18</v>
      </c>
      <c r="I43" s="68">
        <f t="shared" si="8"/>
        <v>15.6142862157153</v>
      </c>
      <c r="J43" s="68">
        <f t="shared" si="4"/>
        <v>4.6060028510956004</v>
      </c>
    </row>
    <row r="44" spans="1:10" ht="16.350000000000001" customHeight="1" x14ac:dyDescent="0.15">
      <c r="A44" s="75">
        <v>1992</v>
      </c>
      <c r="B44" s="84">
        <v>118.3</v>
      </c>
      <c r="C44" s="84">
        <v>112.5</v>
      </c>
      <c r="D44" s="84">
        <v>123.3</v>
      </c>
      <c r="E44" s="84">
        <v>115.9</v>
      </c>
      <c r="F44" s="84">
        <v>123</v>
      </c>
      <c r="G44" s="84">
        <v>117.4</v>
      </c>
      <c r="H44" s="68">
        <f t="shared" si="6"/>
        <v>1.1830000000000001</v>
      </c>
      <c r="I44" s="68">
        <f t="shared" si="8"/>
        <v>18.471700593191201</v>
      </c>
      <c r="J44" s="68">
        <f t="shared" si="4"/>
        <v>5.4489013728461</v>
      </c>
    </row>
    <row r="45" spans="1:10" ht="16.350000000000001" customHeight="1" x14ac:dyDescent="0.15">
      <c r="A45" s="75">
        <v>1993</v>
      </c>
      <c r="B45" s="84">
        <v>118.7</v>
      </c>
      <c r="C45" s="84">
        <v>99.4</v>
      </c>
      <c r="D45" s="84">
        <v>129.6</v>
      </c>
      <c r="E45" s="84">
        <v>118</v>
      </c>
      <c r="F45" s="84">
        <v>131.4</v>
      </c>
      <c r="G45" s="84">
        <v>117.9</v>
      </c>
      <c r="H45" s="68">
        <f t="shared" si="6"/>
        <v>1.1870000000000001</v>
      </c>
      <c r="I45" s="68">
        <f t="shared" si="8"/>
        <v>21.925908604118</v>
      </c>
      <c r="J45" s="68">
        <f t="shared" si="4"/>
        <v>6.4678459295683197</v>
      </c>
    </row>
    <row r="46" spans="1:10" ht="16.350000000000001" customHeight="1" x14ac:dyDescent="0.15">
      <c r="A46" s="75">
        <v>1994</v>
      </c>
      <c r="B46" s="84">
        <v>120.6</v>
      </c>
      <c r="C46" s="84">
        <v>126.9</v>
      </c>
      <c r="D46" s="84">
        <v>118.3</v>
      </c>
      <c r="E46" s="84">
        <v>120.2</v>
      </c>
      <c r="F46" s="84">
        <v>120.4</v>
      </c>
      <c r="G46" s="84">
        <v>119.9</v>
      </c>
      <c r="H46" s="68">
        <f t="shared" si="6"/>
        <v>1.206</v>
      </c>
      <c r="I46" s="68">
        <f t="shared" si="8"/>
        <v>26.442645776566302</v>
      </c>
      <c r="J46" s="68">
        <f t="shared" si="4"/>
        <v>7.8002221910593903</v>
      </c>
    </row>
    <row r="47" spans="1:10" ht="16.350000000000001" customHeight="1" x14ac:dyDescent="0.15">
      <c r="A47" s="75">
        <v>1995</v>
      </c>
      <c r="B47" s="84">
        <v>116.7</v>
      </c>
      <c r="C47" s="84">
        <v>117.2</v>
      </c>
      <c r="D47" s="84">
        <v>124.8</v>
      </c>
      <c r="E47" s="84">
        <v>102.7</v>
      </c>
      <c r="F47" s="84">
        <v>127.9</v>
      </c>
      <c r="G47" s="84">
        <v>116.1</v>
      </c>
      <c r="H47" s="68">
        <f t="shared" si="6"/>
        <v>1.167</v>
      </c>
      <c r="I47" s="68">
        <f t="shared" si="8"/>
        <v>30.858567621252899</v>
      </c>
      <c r="J47" s="68">
        <f t="shared" si="4"/>
        <v>9.1028592969663098</v>
      </c>
    </row>
    <row r="48" spans="1:10" ht="16.350000000000001" customHeight="1" x14ac:dyDescent="0.15">
      <c r="A48" s="75">
        <v>1996</v>
      </c>
      <c r="B48" s="84">
        <v>120.1</v>
      </c>
      <c r="C48" s="84">
        <v>119.7</v>
      </c>
      <c r="D48" s="84">
        <v>121.9</v>
      </c>
      <c r="E48" s="84">
        <v>116.9</v>
      </c>
      <c r="F48" s="84">
        <v>122.6</v>
      </c>
      <c r="G48" s="84">
        <v>119.4</v>
      </c>
      <c r="H48" s="68">
        <f t="shared" si="6"/>
        <v>1.2010000000000001</v>
      </c>
      <c r="I48" s="68">
        <f t="shared" si="8"/>
        <v>37.061139713124703</v>
      </c>
      <c r="J48" s="68">
        <f t="shared" si="4"/>
        <v>10.932534015656501</v>
      </c>
    </row>
    <row r="49" spans="1:14" ht="16.350000000000001" customHeight="1" x14ac:dyDescent="0.15">
      <c r="A49" s="75">
        <v>1997</v>
      </c>
      <c r="B49" s="84">
        <v>117.4</v>
      </c>
      <c r="C49" s="84">
        <v>113</v>
      </c>
      <c r="D49" s="84">
        <v>119.9</v>
      </c>
      <c r="E49" s="84">
        <v>115.6</v>
      </c>
      <c r="F49" s="84">
        <v>119.6</v>
      </c>
      <c r="G49" s="84">
        <v>116.6</v>
      </c>
      <c r="H49" s="68">
        <f t="shared" si="6"/>
        <v>1.1739999999999999</v>
      </c>
      <c r="I49" s="68">
        <f t="shared" si="8"/>
        <v>43.509778023208398</v>
      </c>
      <c r="J49" s="68">
        <f t="shared" si="4"/>
        <v>12.8347949343807</v>
      </c>
    </row>
    <row r="50" spans="1:14" ht="16.350000000000001" customHeight="1" x14ac:dyDescent="0.15">
      <c r="A50" s="75">
        <v>1998</v>
      </c>
      <c r="B50" s="84">
        <v>113.7</v>
      </c>
      <c r="C50" s="84">
        <v>107.8</v>
      </c>
      <c r="D50" s="84">
        <v>115.6</v>
      </c>
      <c r="E50" s="84">
        <v>114.3</v>
      </c>
      <c r="F50" s="84">
        <v>115.6</v>
      </c>
      <c r="G50" s="84">
        <v>113.2</v>
      </c>
      <c r="H50" s="68">
        <f t="shared" si="6"/>
        <v>1.137</v>
      </c>
      <c r="I50" s="68">
        <f t="shared" si="8"/>
        <v>49.470617612387898</v>
      </c>
      <c r="J50" s="68">
        <f t="shared" si="4"/>
        <v>14.5931618403909</v>
      </c>
    </row>
    <row r="51" spans="1:14" ht="16.350000000000001" customHeight="1" x14ac:dyDescent="0.15">
      <c r="A51" s="75">
        <v>1999</v>
      </c>
      <c r="B51" s="84">
        <v>110.7</v>
      </c>
      <c r="C51" s="84">
        <v>104.3</v>
      </c>
      <c r="D51" s="84">
        <v>113.1</v>
      </c>
      <c r="E51" s="84">
        <v>110.5</v>
      </c>
      <c r="F51" s="84">
        <v>113.8</v>
      </c>
      <c r="G51" s="84">
        <v>110.2</v>
      </c>
      <c r="H51" s="68">
        <f t="shared" si="6"/>
        <v>1.107</v>
      </c>
      <c r="I51" s="68">
        <f t="shared" si="8"/>
        <v>54.763973696913403</v>
      </c>
      <c r="J51" s="68">
        <f t="shared" si="4"/>
        <v>16.154630157312699</v>
      </c>
    </row>
    <row r="52" spans="1:14" ht="16.350000000000001" customHeight="1" x14ac:dyDescent="0.15">
      <c r="A52" s="75">
        <v>2000</v>
      </c>
      <c r="B52" s="84">
        <v>110.5</v>
      </c>
      <c r="C52" s="84">
        <v>106.8</v>
      </c>
      <c r="D52" s="84">
        <v>111.5</v>
      </c>
      <c r="E52" s="84">
        <v>111</v>
      </c>
      <c r="F52" s="84">
        <v>112.5</v>
      </c>
      <c r="G52" s="84">
        <v>109.7</v>
      </c>
      <c r="H52" s="68">
        <f t="shared" si="6"/>
        <v>1.105</v>
      </c>
      <c r="I52" s="68">
        <f t="shared" si="8"/>
        <v>60.514190935089303</v>
      </c>
      <c r="J52" s="68">
        <f t="shared" si="4"/>
        <v>17.850866323830498</v>
      </c>
    </row>
    <row r="53" spans="1:14" ht="16.350000000000001" customHeight="1" x14ac:dyDescent="0.15">
      <c r="A53" s="75">
        <v>2001</v>
      </c>
      <c r="B53" s="85">
        <v>110.1</v>
      </c>
      <c r="C53" s="85">
        <v>103.4</v>
      </c>
      <c r="D53" s="85">
        <v>111.8</v>
      </c>
      <c r="E53" s="85">
        <v>111.3</v>
      </c>
      <c r="F53" s="85">
        <v>112.2</v>
      </c>
      <c r="G53" s="85">
        <v>109.6</v>
      </c>
      <c r="H53" s="68">
        <f t="shared" si="6"/>
        <v>1.101</v>
      </c>
      <c r="I53" s="68">
        <f t="shared" si="8"/>
        <v>66.626124219533295</v>
      </c>
      <c r="J53" s="68">
        <f t="shared" si="4"/>
        <v>19.653803822537402</v>
      </c>
    </row>
    <row r="54" spans="1:14" ht="16.350000000000001" customHeight="1" x14ac:dyDescent="0.15">
      <c r="A54" s="75">
        <v>2002</v>
      </c>
      <c r="B54" s="85">
        <v>110.3</v>
      </c>
      <c r="C54" s="85">
        <v>104.5</v>
      </c>
      <c r="D54" s="85">
        <v>111.5</v>
      </c>
      <c r="E54" s="85">
        <v>111.4</v>
      </c>
      <c r="F54" s="85">
        <v>111.9</v>
      </c>
      <c r="G54" s="85">
        <v>110</v>
      </c>
      <c r="H54" s="68">
        <f t="shared" si="6"/>
        <v>1.103</v>
      </c>
      <c r="I54" s="68">
        <f t="shared" si="8"/>
        <v>73.488615014145196</v>
      </c>
      <c r="J54" s="68">
        <f t="shared" si="4"/>
        <v>21.678145616258799</v>
      </c>
    </row>
    <row r="55" spans="1:14" ht="16.350000000000001" customHeight="1" x14ac:dyDescent="0.15">
      <c r="A55" s="75">
        <v>2003</v>
      </c>
      <c r="B55" s="85">
        <v>113.2</v>
      </c>
      <c r="C55" s="85">
        <v>105.1</v>
      </c>
      <c r="D55" s="85">
        <v>117.4</v>
      </c>
      <c r="E55" s="85">
        <v>110.8</v>
      </c>
      <c r="F55" s="85">
        <v>117.1</v>
      </c>
      <c r="G55" s="85">
        <v>112.8</v>
      </c>
      <c r="H55" s="68">
        <f t="shared" si="6"/>
        <v>1.1319999999999999</v>
      </c>
      <c r="I55" s="68">
        <f t="shared" si="8"/>
        <v>83.189112196012402</v>
      </c>
      <c r="J55" s="68">
        <f t="shared" si="4"/>
        <v>24.539660837604998</v>
      </c>
    </row>
    <row r="56" spans="1:14" ht="16.350000000000001" customHeight="1" x14ac:dyDescent="0.15">
      <c r="A56" s="75">
        <v>2004</v>
      </c>
      <c r="B56" s="85">
        <v>114.9</v>
      </c>
      <c r="C56" s="85">
        <v>105.8</v>
      </c>
      <c r="D56" s="85">
        <v>118</v>
      </c>
      <c r="E56" s="85">
        <v>114</v>
      </c>
      <c r="F56" s="85">
        <v>117.5</v>
      </c>
      <c r="G56" s="85">
        <v>114.3</v>
      </c>
      <c r="H56" s="68">
        <f t="shared" si="6"/>
        <v>1.149</v>
      </c>
      <c r="I56" s="68">
        <f t="shared" si="8"/>
        <v>95.584289913218299</v>
      </c>
      <c r="J56" s="68">
        <f t="shared" si="4"/>
        <v>28.196070302408099</v>
      </c>
    </row>
    <row r="57" spans="1:14" ht="16.350000000000001" customHeight="1" x14ac:dyDescent="0.15">
      <c r="A57" s="75">
        <v>2005</v>
      </c>
      <c r="B57" s="85">
        <v>115.1</v>
      </c>
      <c r="C57" s="85">
        <v>106.3</v>
      </c>
      <c r="D57" s="85">
        <v>117.2</v>
      </c>
      <c r="E57" s="85">
        <v>115.3</v>
      </c>
      <c r="F57" s="85">
        <v>117.3</v>
      </c>
      <c r="G57" s="85">
        <v>114.4</v>
      </c>
      <c r="H57" s="68">
        <f t="shared" si="6"/>
        <v>1.151</v>
      </c>
      <c r="I57" s="68">
        <f t="shared" si="8"/>
        <v>110.017517690114</v>
      </c>
      <c r="J57" s="68">
        <f t="shared" si="4"/>
        <v>32.4536769180717</v>
      </c>
    </row>
    <row r="58" spans="1:14" ht="16.350000000000001" customHeight="1" x14ac:dyDescent="0.15">
      <c r="A58" s="75">
        <v>2006</v>
      </c>
      <c r="B58" s="85">
        <v>114.6</v>
      </c>
      <c r="C58" s="85">
        <v>105.1</v>
      </c>
      <c r="D58" s="85">
        <v>117.1</v>
      </c>
      <c r="E58" s="85">
        <v>113.7</v>
      </c>
      <c r="F58" s="85">
        <v>117.4</v>
      </c>
      <c r="G58" s="85">
        <v>113.9</v>
      </c>
      <c r="H58" s="68">
        <f t="shared" si="6"/>
        <v>1.1459999999999999</v>
      </c>
      <c r="I58" s="68">
        <f t="shared" si="8"/>
        <v>126.080075272871</v>
      </c>
      <c r="J58" s="68">
        <f t="shared" si="4"/>
        <v>37.191913748110203</v>
      </c>
    </row>
    <row r="59" spans="1:14" ht="16.350000000000001" customHeight="1" x14ac:dyDescent="0.15">
      <c r="A59" s="75">
        <v>2007</v>
      </c>
      <c r="B59" s="85">
        <v>115</v>
      </c>
      <c r="C59" s="85">
        <v>105</v>
      </c>
      <c r="D59" s="85">
        <v>116.5</v>
      </c>
      <c r="E59" s="85">
        <v>115.4</v>
      </c>
      <c r="F59" s="85">
        <v>116.4</v>
      </c>
      <c r="G59" s="85">
        <v>114</v>
      </c>
      <c r="H59" s="68">
        <f t="shared" si="6"/>
        <v>1.1499999999999999</v>
      </c>
      <c r="I59" s="68">
        <f t="shared" si="8"/>
        <v>144.99208656380199</v>
      </c>
      <c r="J59" s="68">
        <f t="shared" si="4"/>
        <v>42.770700810326701</v>
      </c>
    </row>
    <row r="60" spans="1:14" ht="16.350000000000001" customHeight="1" x14ac:dyDescent="0.15">
      <c r="A60" s="75">
        <v>2008</v>
      </c>
      <c r="B60" s="85">
        <v>113.1</v>
      </c>
      <c r="C60" s="85">
        <v>107</v>
      </c>
      <c r="D60" s="85">
        <v>112.9</v>
      </c>
      <c r="E60" s="85">
        <v>115.3</v>
      </c>
      <c r="F60" s="85">
        <v>112.5</v>
      </c>
      <c r="G60" s="85">
        <v>112.4</v>
      </c>
      <c r="H60" s="68">
        <f t="shared" si="6"/>
        <v>1.131</v>
      </c>
      <c r="I60" s="68">
        <f t="shared" si="8"/>
        <v>163.98604990365999</v>
      </c>
      <c r="J60" s="68">
        <f t="shared" si="4"/>
        <v>48.3736626164795</v>
      </c>
    </row>
    <row r="61" spans="1:14" ht="16.350000000000001" customHeight="1" x14ac:dyDescent="0.15">
      <c r="A61" s="75">
        <v>2009</v>
      </c>
      <c r="B61" s="85">
        <v>111.3</v>
      </c>
      <c r="C61" s="85">
        <v>105.8</v>
      </c>
      <c r="D61" s="85">
        <v>111.2</v>
      </c>
      <c r="E61" s="85">
        <v>113</v>
      </c>
      <c r="F61" s="85">
        <v>110.9</v>
      </c>
      <c r="G61" s="85">
        <v>110.8</v>
      </c>
      <c r="H61" s="68">
        <f t="shared" si="6"/>
        <v>1.113</v>
      </c>
      <c r="I61" s="68">
        <f t="shared" si="8"/>
        <v>182.51647354277401</v>
      </c>
      <c r="J61" s="68">
        <f t="shared" si="4"/>
        <v>53.839886492141702</v>
      </c>
    </row>
    <row r="62" spans="1:14" ht="16.350000000000001" customHeight="1" x14ac:dyDescent="0.15">
      <c r="A62" s="75">
        <v>2010</v>
      </c>
      <c r="B62" s="85">
        <v>113.1</v>
      </c>
      <c r="C62" s="85">
        <v>104.7</v>
      </c>
      <c r="D62" s="85">
        <v>114.6</v>
      </c>
      <c r="E62" s="85">
        <v>112.3</v>
      </c>
      <c r="F62" s="85">
        <v>115</v>
      </c>
      <c r="G62" s="85">
        <v>111.9</v>
      </c>
      <c r="H62" s="68">
        <f t="shared" si="6"/>
        <v>1.131</v>
      </c>
      <c r="I62" s="68">
        <f t="shared" si="8"/>
        <v>206.426131576877</v>
      </c>
      <c r="J62" s="68">
        <f t="shared" si="4"/>
        <v>60.892911622612303</v>
      </c>
    </row>
    <row r="63" spans="1:14" ht="16.350000000000001" customHeight="1" x14ac:dyDescent="0.15">
      <c r="A63" s="75">
        <v>2011</v>
      </c>
      <c r="B63" s="85">
        <v>111.7</v>
      </c>
      <c r="C63" s="85">
        <v>105</v>
      </c>
      <c r="D63" s="85">
        <v>113.1</v>
      </c>
      <c r="E63" s="85">
        <v>110.9</v>
      </c>
      <c r="F63" s="85">
        <v>114.4</v>
      </c>
      <c r="G63" s="85">
        <v>110.5</v>
      </c>
      <c r="H63" s="68">
        <f t="shared" si="6"/>
        <v>1.117</v>
      </c>
      <c r="I63" s="68">
        <f t="shared" si="8"/>
        <v>230.57798897137201</v>
      </c>
      <c r="J63" s="68">
        <f t="shared" si="4"/>
        <v>68.017382282457902</v>
      </c>
      <c r="K63" s="68">
        <f>H63</f>
        <v>1.117</v>
      </c>
      <c r="L63" s="68">
        <f>E63/100</f>
        <v>1.109</v>
      </c>
      <c r="N63" s="68">
        <f>F63/100</f>
        <v>1.1439999999999999</v>
      </c>
    </row>
    <row r="64" spans="1:14" ht="16.350000000000001" customHeight="1" x14ac:dyDescent="0.15">
      <c r="A64" s="75">
        <v>2012</v>
      </c>
      <c r="B64" s="85">
        <v>110.4</v>
      </c>
      <c r="C64" s="85">
        <v>104.2</v>
      </c>
      <c r="D64" s="85">
        <v>111.9</v>
      </c>
      <c r="E64" s="85">
        <v>109.5</v>
      </c>
      <c r="F64" s="85">
        <v>112</v>
      </c>
      <c r="G64" s="85">
        <v>109.8</v>
      </c>
      <c r="H64" s="68">
        <f t="shared" si="6"/>
        <v>1.1040000000000001</v>
      </c>
      <c r="I64" s="68">
        <f t="shared" si="8"/>
        <v>254.55809982439499</v>
      </c>
      <c r="J64" s="68">
        <f t="shared" si="4"/>
        <v>75.091190039833506</v>
      </c>
      <c r="K64" s="68">
        <f>H64*K63</f>
        <v>1.233168</v>
      </c>
      <c r="L64" s="68">
        <f t="shared" ref="L64:L70" si="9">E64/100</f>
        <v>1.095</v>
      </c>
      <c r="N64" s="68">
        <f t="shared" ref="N64:N71" si="10">F64/100</f>
        <v>1.1200000000000001</v>
      </c>
    </row>
    <row r="65" spans="1:15" ht="16.350000000000001" customHeight="1" x14ac:dyDescent="0.15">
      <c r="A65" s="75">
        <v>2013</v>
      </c>
      <c r="B65" s="85">
        <v>108.3</v>
      </c>
      <c r="C65" s="85">
        <v>103.5</v>
      </c>
      <c r="D65" s="85">
        <v>109.4</v>
      </c>
      <c r="E65" s="85">
        <v>107.3</v>
      </c>
      <c r="F65" s="85">
        <v>109.7</v>
      </c>
      <c r="G65" s="85">
        <v>107.7</v>
      </c>
      <c r="H65" s="68">
        <f t="shared" si="6"/>
        <v>1.083</v>
      </c>
      <c r="I65" s="68">
        <f t="shared" si="8"/>
        <v>275.68642210982</v>
      </c>
      <c r="J65" s="68">
        <f t="shared" si="4"/>
        <v>81.323758813139705</v>
      </c>
      <c r="K65" s="68">
        <f t="shared" ref="K65:K72" si="11">H65*K64</f>
        <v>1.335520944</v>
      </c>
      <c r="L65" s="68">
        <f t="shared" si="9"/>
        <v>1.073</v>
      </c>
      <c r="N65" s="68">
        <f t="shared" si="10"/>
        <v>1.097</v>
      </c>
    </row>
    <row r="66" spans="1:15" ht="16.350000000000001" customHeight="1" x14ac:dyDescent="0.15">
      <c r="A66" s="75">
        <v>2014</v>
      </c>
      <c r="B66" s="85">
        <v>105.1</v>
      </c>
      <c r="C66" s="85">
        <v>103.6</v>
      </c>
      <c r="D66" s="85">
        <v>104.8</v>
      </c>
      <c r="E66" s="85">
        <v>105.8</v>
      </c>
      <c r="F66" s="85">
        <v>104.6</v>
      </c>
      <c r="G66" s="85">
        <v>104.4</v>
      </c>
      <c r="H66" s="68">
        <f t="shared" si="6"/>
        <v>1.0509999999999999</v>
      </c>
      <c r="I66" s="68">
        <f t="shared" si="8"/>
        <v>289.74642963742099</v>
      </c>
      <c r="J66" s="68">
        <f t="shared" si="4"/>
        <v>85.471270512609806</v>
      </c>
      <c r="K66" s="68">
        <f t="shared" si="11"/>
        <v>1.4036325121440001</v>
      </c>
      <c r="L66" s="68">
        <f t="shared" si="9"/>
        <v>1.0580000000000001</v>
      </c>
      <c r="N66" s="68">
        <f t="shared" si="10"/>
        <v>1.046</v>
      </c>
    </row>
    <row r="67" spans="1:15" ht="16.350000000000001" customHeight="1" x14ac:dyDescent="0.15">
      <c r="A67" s="75">
        <v>2015</v>
      </c>
      <c r="B67" s="85">
        <v>105.6</v>
      </c>
      <c r="C67" s="85">
        <v>102.8</v>
      </c>
      <c r="D67" s="85">
        <v>104.9</v>
      </c>
      <c r="E67" s="85">
        <v>107.5</v>
      </c>
      <c r="F67" s="85">
        <v>104.6</v>
      </c>
      <c r="G67" s="85">
        <v>104.9</v>
      </c>
      <c r="H67" s="68">
        <f t="shared" si="6"/>
        <v>1.056</v>
      </c>
      <c r="I67" s="68">
        <f t="shared" si="8"/>
        <v>305.97222969711697</v>
      </c>
      <c r="J67" s="68">
        <f t="shared" si="4"/>
        <v>90.257661661316007</v>
      </c>
      <c r="K67" s="68">
        <f t="shared" si="11"/>
        <v>1.48223593282406</v>
      </c>
      <c r="L67" s="68">
        <f t="shared" si="9"/>
        <v>1.075</v>
      </c>
      <c r="N67" s="68">
        <f t="shared" si="10"/>
        <v>1.046</v>
      </c>
    </row>
    <row r="68" spans="1:15" ht="16.350000000000001" customHeight="1" x14ac:dyDescent="0.15">
      <c r="A68" s="75">
        <v>2016</v>
      </c>
      <c r="B68" s="85">
        <v>106.8</v>
      </c>
      <c r="C68" s="85">
        <v>103.5</v>
      </c>
      <c r="D68" s="85">
        <v>105.1</v>
      </c>
      <c r="E68" s="85">
        <v>110.2</v>
      </c>
      <c r="F68" s="85">
        <v>104.9</v>
      </c>
      <c r="G68" s="85">
        <v>106.2</v>
      </c>
      <c r="H68" s="68">
        <f t="shared" si="6"/>
        <v>1.0680000000000001</v>
      </c>
      <c r="I68" s="68">
        <f t="shared" si="8"/>
        <v>326.77834131652099</v>
      </c>
      <c r="J68" s="68">
        <f t="shared" si="4"/>
        <v>96.395182654285506</v>
      </c>
      <c r="K68" s="68">
        <f t="shared" si="11"/>
        <v>1.5830279762560999</v>
      </c>
      <c r="L68" s="68">
        <f t="shared" si="9"/>
        <v>1.1020000000000001</v>
      </c>
      <c r="N68" s="68">
        <f t="shared" si="10"/>
        <v>1.0489999999999999</v>
      </c>
    </row>
    <row r="69" spans="1:15" ht="16.350000000000001" customHeight="1" x14ac:dyDescent="0.15">
      <c r="A69" s="77">
        <v>2017</v>
      </c>
      <c r="B69" s="89">
        <v>106.3</v>
      </c>
      <c r="C69" s="89">
        <v>103.1</v>
      </c>
      <c r="D69" s="89">
        <v>103.6</v>
      </c>
      <c r="E69" s="89">
        <v>110.9</v>
      </c>
      <c r="F69" s="89">
        <v>103.8</v>
      </c>
      <c r="G69" s="89">
        <v>105.7</v>
      </c>
      <c r="H69" s="68">
        <f t="shared" si="6"/>
        <v>1.0629999999999999</v>
      </c>
      <c r="I69" s="68">
        <f t="shared" si="8"/>
        <v>347.36537681946203</v>
      </c>
      <c r="J69" s="68">
        <f t="shared" si="4"/>
        <v>102.468079161505</v>
      </c>
      <c r="K69" s="68">
        <f t="shared" si="11"/>
        <v>1.6827587387602301</v>
      </c>
      <c r="L69" s="68">
        <f t="shared" si="9"/>
        <v>1.109</v>
      </c>
      <c r="N69" s="68">
        <f t="shared" si="10"/>
        <v>1.038</v>
      </c>
    </row>
    <row r="70" spans="1:15" x14ac:dyDescent="0.15">
      <c r="A70" s="68">
        <v>2018</v>
      </c>
      <c r="B70" s="68">
        <v>107.3</v>
      </c>
      <c r="E70" s="68">
        <v>109.6</v>
      </c>
      <c r="F70" s="68">
        <v>106.3</v>
      </c>
      <c r="H70" s="68">
        <f t="shared" si="6"/>
        <v>1.073</v>
      </c>
      <c r="I70" s="68">
        <f t="shared" si="8"/>
        <v>372.72304932728298</v>
      </c>
      <c r="J70" s="68">
        <f t="shared" si="4"/>
        <v>109.948248940295</v>
      </c>
      <c r="K70" s="68">
        <f t="shared" si="11"/>
        <v>1.8056001266897299</v>
      </c>
      <c r="L70" s="68">
        <f t="shared" si="9"/>
        <v>1.0960000000000001</v>
      </c>
      <c r="M70" s="68">
        <f>K70/2</f>
        <v>0.90280006334486496</v>
      </c>
      <c r="N70" s="68">
        <f t="shared" si="10"/>
        <v>1.0629999999999999</v>
      </c>
    </row>
    <row r="71" spans="1:15" x14ac:dyDescent="0.15">
      <c r="A71" s="68">
        <v>2019</v>
      </c>
      <c r="F71" s="68">
        <v>108</v>
      </c>
      <c r="H71" s="68">
        <v>1.075</v>
      </c>
      <c r="K71" s="68">
        <f t="shared" si="11"/>
        <v>1.9410201361914601</v>
      </c>
      <c r="L71" s="68">
        <f>L63*L64*L65*L66*L67*L68*L69*L70</f>
        <v>1.9850123542548701</v>
      </c>
      <c r="M71" s="68">
        <f>L71^(1/8)</f>
        <v>1.08948285885504</v>
      </c>
      <c r="N71" s="68">
        <f t="shared" si="10"/>
        <v>1.08</v>
      </c>
      <c r="O71" s="68">
        <f>N71^(1/8)</f>
        <v>1.00966655233709</v>
      </c>
    </row>
    <row r="72" spans="1:15" x14ac:dyDescent="0.15">
      <c r="H72" s="68">
        <v>1.0309999999999999</v>
      </c>
      <c r="K72" s="68">
        <f t="shared" si="11"/>
        <v>2.0011917604134002</v>
      </c>
      <c r="N72" s="68">
        <f>N63*N64*N65*N66*N67*N68*N69*N70*N71</f>
        <v>1.9224006537253799</v>
      </c>
      <c r="O72" s="68">
        <f>N72^(1/9)</f>
        <v>1.07532120915967</v>
      </c>
    </row>
    <row r="73" spans="1:15" x14ac:dyDescent="0.15">
      <c r="K73" s="68">
        <f>K71/K72</f>
        <v>0.969932104752665</v>
      </c>
    </row>
    <row r="78" spans="1:15" x14ac:dyDescent="0.15">
      <c r="M78" s="68">
        <v>432.4</v>
      </c>
    </row>
    <row r="79" spans="1:15" x14ac:dyDescent="0.15">
      <c r="J79" s="68">
        <v>4469.16</v>
      </c>
      <c r="M79" s="68">
        <v>195.8</v>
      </c>
    </row>
    <row r="80" spans="1:15" x14ac:dyDescent="0.15">
      <c r="J80" s="68">
        <v>8055.77</v>
      </c>
      <c r="M80" s="68">
        <f>M78/M79</f>
        <v>2.20837589376915</v>
      </c>
      <c r="N80" s="68">
        <f>M80^(1/8)</f>
        <v>1.1041018173452699</v>
      </c>
    </row>
    <row r="82" spans="10:10" x14ac:dyDescent="0.15">
      <c r="J82" s="68">
        <f>J80/J79</f>
        <v>1.80252441174628</v>
      </c>
    </row>
  </sheetData>
  <mergeCells count="5">
    <mergeCell ref="A1:G1"/>
    <mergeCell ref="C2:E2"/>
    <mergeCell ref="A3:A4"/>
    <mergeCell ref="B3:B4"/>
    <mergeCell ref="G3:G4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P87"/>
  <sheetViews>
    <sheetView showGridLines="0" showZeros="0" topLeftCell="A58" workbookViewId="0">
      <selection activeCell="R80" sqref="R80"/>
    </sheetView>
  </sheetViews>
  <sheetFormatPr defaultColWidth="9" defaultRowHeight="14.25" x14ac:dyDescent="0.15"/>
  <cols>
    <col min="1" max="1" width="10.625" style="68" customWidth="1"/>
    <col min="2" max="6" width="11.875" style="68" customWidth="1"/>
    <col min="7" max="7" width="12.625" style="68" customWidth="1"/>
    <col min="8" max="9" width="9" style="68"/>
    <col min="10" max="10" width="6.625" style="68" customWidth="1"/>
    <col min="11" max="16" width="8.625" style="68" customWidth="1"/>
    <col min="17" max="16384" width="9" style="68"/>
  </cols>
  <sheetData>
    <row r="1" spans="1:7" ht="24.95" customHeight="1" x14ac:dyDescent="0.15">
      <c r="A1" s="114" t="s">
        <v>9</v>
      </c>
      <c r="B1" s="114"/>
      <c r="C1" s="114"/>
      <c r="D1" s="114"/>
      <c r="E1" s="114"/>
      <c r="F1" s="114"/>
      <c r="G1" s="114"/>
    </row>
    <row r="2" spans="1:7" ht="20.100000000000001" customHeight="1" x14ac:dyDescent="0.15">
      <c r="C2" s="122"/>
      <c r="D2" s="122"/>
      <c r="E2" s="122"/>
      <c r="F2" s="81"/>
      <c r="G2" s="72" t="s">
        <v>10</v>
      </c>
    </row>
    <row r="3" spans="1:7" ht="20.100000000000001" customHeight="1" x14ac:dyDescent="0.15">
      <c r="A3" s="116" t="s">
        <v>2</v>
      </c>
      <c r="B3" s="118" t="s">
        <v>3</v>
      </c>
      <c r="C3" s="73"/>
      <c r="D3" s="73"/>
      <c r="E3" s="73"/>
      <c r="F3" s="82"/>
      <c r="G3" s="120" t="s">
        <v>11</v>
      </c>
    </row>
    <row r="4" spans="1:7" ht="30" customHeight="1" x14ac:dyDescent="0.15">
      <c r="A4" s="117"/>
      <c r="B4" s="119"/>
      <c r="C4" s="3" t="s">
        <v>5</v>
      </c>
      <c r="D4" s="3" t="s">
        <v>6</v>
      </c>
      <c r="E4" s="20" t="s">
        <v>7</v>
      </c>
      <c r="F4" s="83" t="s">
        <v>8</v>
      </c>
      <c r="G4" s="121"/>
    </row>
    <row r="5" spans="1:7" ht="16.5" customHeight="1" x14ac:dyDescent="0.15">
      <c r="A5" s="75">
        <v>1952</v>
      </c>
      <c r="B5" s="90">
        <v>45368</v>
      </c>
      <c r="C5" s="90">
        <v>22951</v>
      </c>
      <c r="D5" s="90">
        <v>12581</v>
      </c>
      <c r="E5" s="90">
        <v>9836</v>
      </c>
      <c r="F5" s="90">
        <v>11536</v>
      </c>
      <c r="G5" s="90">
        <v>126</v>
      </c>
    </row>
    <row r="6" spans="1:7" ht="9.9499999999999993" customHeight="1" x14ac:dyDescent="0.15">
      <c r="A6" s="75"/>
      <c r="B6" s="90"/>
      <c r="C6" s="90"/>
      <c r="D6" s="90"/>
      <c r="E6" s="90"/>
      <c r="F6" s="90"/>
      <c r="G6" s="90"/>
    </row>
    <row r="7" spans="1:7" ht="16.5" customHeight="1" x14ac:dyDescent="0.15">
      <c r="A7" s="75">
        <v>1953</v>
      </c>
      <c r="B7" s="90">
        <v>47568</v>
      </c>
      <c r="C7" s="90">
        <v>21695</v>
      </c>
      <c r="D7" s="90">
        <v>14276</v>
      </c>
      <c r="E7" s="90">
        <v>11597</v>
      </c>
      <c r="F7" s="90">
        <v>13313</v>
      </c>
      <c r="G7" s="90">
        <v>129</v>
      </c>
    </row>
    <row r="8" spans="1:7" ht="16.5" customHeight="1" x14ac:dyDescent="0.15">
      <c r="A8" s="75">
        <v>1954</v>
      </c>
      <c r="B8" s="90">
        <v>59086</v>
      </c>
      <c r="C8" s="90">
        <v>27606</v>
      </c>
      <c r="D8" s="90">
        <v>18200</v>
      </c>
      <c r="E8" s="90">
        <v>13280</v>
      </c>
      <c r="F8" s="90">
        <v>16613</v>
      </c>
      <c r="G8" s="90">
        <v>155</v>
      </c>
    </row>
    <row r="9" spans="1:7" ht="16.5" customHeight="1" x14ac:dyDescent="0.15">
      <c r="A9" s="75">
        <v>1955</v>
      </c>
      <c r="B9" s="90">
        <v>61274</v>
      </c>
      <c r="C9" s="90">
        <v>27976</v>
      </c>
      <c r="D9" s="90">
        <v>20408</v>
      </c>
      <c r="E9" s="90">
        <v>12890</v>
      </c>
      <c r="F9" s="90">
        <v>18651</v>
      </c>
      <c r="G9" s="90">
        <v>156</v>
      </c>
    </row>
    <row r="10" spans="1:7" ht="16.5" customHeight="1" x14ac:dyDescent="0.15">
      <c r="A10" s="75">
        <v>1956</v>
      </c>
      <c r="B10" s="90">
        <v>70417</v>
      </c>
      <c r="C10" s="90">
        <v>29438</v>
      </c>
      <c r="D10" s="90">
        <v>25962</v>
      </c>
      <c r="E10" s="90">
        <v>15017</v>
      </c>
      <c r="F10" s="90">
        <v>22459</v>
      </c>
      <c r="G10" s="90">
        <v>176</v>
      </c>
    </row>
    <row r="11" spans="1:7" ht="16.5" customHeight="1" x14ac:dyDescent="0.15">
      <c r="A11" s="75">
        <v>1957</v>
      </c>
      <c r="B11" s="90">
        <v>75511</v>
      </c>
      <c r="C11" s="90">
        <v>31552</v>
      </c>
      <c r="D11" s="90">
        <v>28549</v>
      </c>
      <c r="E11" s="90">
        <v>15410</v>
      </c>
      <c r="F11" s="90">
        <v>24033</v>
      </c>
      <c r="G11" s="90">
        <v>184</v>
      </c>
    </row>
    <row r="12" spans="1:7" ht="9.9499999999999993" customHeight="1" x14ac:dyDescent="0.15">
      <c r="A12" s="75"/>
      <c r="B12" s="90"/>
      <c r="C12" s="90"/>
      <c r="D12" s="90"/>
      <c r="E12" s="90"/>
      <c r="F12" s="90"/>
      <c r="G12" s="90"/>
    </row>
    <row r="13" spans="1:7" ht="16.5" customHeight="1" x14ac:dyDescent="0.15">
      <c r="A13" s="75">
        <v>1958</v>
      </c>
      <c r="B13" s="90">
        <v>97972</v>
      </c>
      <c r="C13" s="90">
        <v>32407</v>
      </c>
      <c r="D13" s="90">
        <v>44897</v>
      </c>
      <c r="E13" s="90">
        <v>20668</v>
      </c>
      <c r="F13" s="90">
        <v>39116</v>
      </c>
      <c r="G13" s="90">
        <v>235</v>
      </c>
    </row>
    <row r="14" spans="1:7" ht="16.5" customHeight="1" x14ac:dyDescent="0.15">
      <c r="A14" s="75">
        <v>1959</v>
      </c>
      <c r="B14" s="90">
        <v>112771</v>
      </c>
      <c r="C14" s="90">
        <v>28864</v>
      </c>
      <c r="D14" s="90">
        <v>57836</v>
      </c>
      <c r="E14" s="90">
        <v>26071</v>
      </c>
      <c r="F14" s="90">
        <v>49936</v>
      </c>
      <c r="G14" s="90">
        <v>266</v>
      </c>
    </row>
    <row r="15" spans="1:7" ht="16.5" customHeight="1" x14ac:dyDescent="0.15">
      <c r="A15" s="75">
        <v>1960</v>
      </c>
      <c r="B15" s="90">
        <v>126904</v>
      </c>
      <c r="C15" s="90">
        <v>28253</v>
      </c>
      <c r="D15" s="90">
        <v>70477</v>
      </c>
      <c r="E15" s="90">
        <v>28174</v>
      </c>
      <c r="F15" s="90">
        <v>62722</v>
      </c>
      <c r="G15" s="90">
        <v>298</v>
      </c>
    </row>
    <row r="16" spans="1:7" ht="16.5" customHeight="1" x14ac:dyDescent="0.15">
      <c r="A16" s="75">
        <v>1961</v>
      </c>
      <c r="B16" s="90">
        <v>79748</v>
      </c>
      <c r="C16" s="90">
        <v>29322</v>
      </c>
      <c r="D16" s="90">
        <v>34595</v>
      </c>
      <c r="E16" s="90">
        <v>15831</v>
      </c>
      <c r="F16" s="90">
        <v>32805</v>
      </c>
      <c r="G16" s="90">
        <v>188</v>
      </c>
    </row>
    <row r="17" spans="1:7" ht="16.5" customHeight="1" x14ac:dyDescent="0.15">
      <c r="A17" s="75">
        <v>1962</v>
      </c>
      <c r="B17" s="90">
        <v>64014</v>
      </c>
      <c r="C17" s="90">
        <v>24855</v>
      </c>
      <c r="D17" s="90">
        <v>26790</v>
      </c>
      <c r="E17" s="90">
        <v>12369</v>
      </c>
      <c r="F17" s="90">
        <v>25326</v>
      </c>
      <c r="G17" s="90">
        <v>148</v>
      </c>
    </row>
    <row r="18" spans="1:7" ht="9.9499999999999993" customHeight="1" x14ac:dyDescent="0.15">
      <c r="A18" s="75"/>
      <c r="B18" s="90"/>
      <c r="C18" s="90"/>
      <c r="D18" s="90"/>
      <c r="E18" s="90"/>
      <c r="F18" s="90"/>
      <c r="G18" s="90"/>
    </row>
    <row r="19" spans="1:7" ht="16.5" customHeight="1" x14ac:dyDescent="0.15">
      <c r="A19" s="75">
        <v>1963</v>
      </c>
      <c r="B19" s="90">
        <v>72525</v>
      </c>
      <c r="C19" s="90">
        <v>31224</v>
      </c>
      <c r="D19" s="90">
        <v>29044</v>
      </c>
      <c r="E19" s="90">
        <v>12257</v>
      </c>
      <c r="F19" s="90">
        <v>27175</v>
      </c>
      <c r="G19" s="90">
        <v>162</v>
      </c>
    </row>
    <row r="20" spans="1:7" ht="16.5" customHeight="1" x14ac:dyDescent="0.15">
      <c r="A20" s="75">
        <v>1964</v>
      </c>
      <c r="B20" s="90">
        <v>82110</v>
      </c>
      <c r="C20" s="90">
        <v>35708</v>
      </c>
      <c r="D20" s="90">
        <v>32719</v>
      </c>
      <c r="E20" s="90">
        <v>13683</v>
      </c>
      <c r="F20" s="90">
        <v>29961</v>
      </c>
      <c r="G20" s="90">
        <v>178</v>
      </c>
    </row>
    <row r="21" spans="1:7" ht="16.5" customHeight="1" x14ac:dyDescent="0.15">
      <c r="A21" s="75">
        <v>1965</v>
      </c>
      <c r="B21" s="90">
        <v>99573</v>
      </c>
      <c r="C21" s="90">
        <v>46911</v>
      </c>
      <c r="D21" s="90">
        <v>37499</v>
      </c>
      <c r="E21" s="90">
        <v>15163</v>
      </c>
      <c r="F21" s="90">
        <v>34714</v>
      </c>
      <c r="G21" s="90">
        <v>212</v>
      </c>
    </row>
    <row r="22" spans="1:7" ht="6.95" customHeight="1" x14ac:dyDescent="0.15">
      <c r="A22" s="75"/>
      <c r="B22" s="90"/>
      <c r="C22" s="90"/>
      <c r="D22" s="90"/>
      <c r="E22" s="90"/>
      <c r="F22" s="90"/>
      <c r="G22" s="90"/>
    </row>
    <row r="23" spans="1:7" ht="16.5" customHeight="1" x14ac:dyDescent="0.15">
      <c r="A23" s="75">
        <v>1966</v>
      </c>
      <c r="B23" s="90">
        <v>97363</v>
      </c>
      <c r="C23" s="90">
        <v>42337</v>
      </c>
      <c r="D23" s="90">
        <v>39393</v>
      </c>
      <c r="E23" s="90">
        <v>15633</v>
      </c>
      <c r="F23" s="90">
        <v>37114</v>
      </c>
      <c r="G23" s="90">
        <v>203</v>
      </c>
    </row>
    <row r="24" spans="1:7" ht="16.5" customHeight="1" x14ac:dyDescent="0.15">
      <c r="A24" s="75">
        <v>1967</v>
      </c>
      <c r="B24" s="90">
        <v>99129</v>
      </c>
      <c r="C24" s="90">
        <v>46540</v>
      </c>
      <c r="D24" s="90">
        <v>36168</v>
      </c>
      <c r="E24" s="90">
        <v>16421</v>
      </c>
      <c r="F24" s="90">
        <v>34352</v>
      </c>
      <c r="G24" s="90">
        <v>202</v>
      </c>
    </row>
    <row r="25" spans="1:7" ht="16.5" customHeight="1" x14ac:dyDescent="0.15">
      <c r="A25" s="75">
        <v>1968</v>
      </c>
      <c r="B25" s="90">
        <v>94950</v>
      </c>
      <c r="C25" s="90">
        <v>43973</v>
      </c>
      <c r="D25" s="90">
        <v>36770</v>
      </c>
      <c r="E25" s="90">
        <v>14207</v>
      </c>
      <c r="F25" s="90">
        <v>35648</v>
      </c>
      <c r="G25" s="90">
        <v>190</v>
      </c>
    </row>
    <row r="26" spans="1:7" ht="16.5" customHeight="1" x14ac:dyDescent="0.15">
      <c r="A26" s="75">
        <v>1969</v>
      </c>
      <c r="B26" s="90">
        <v>102212</v>
      </c>
      <c r="C26" s="90">
        <v>44638</v>
      </c>
      <c r="D26" s="90">
        <v>41069</v>
      </c>
      <c r="E26" s="90">
        <v>16505</v>
      </c>
      <c r="F26" s="90">
        <v>39793</v>
      </c>
      <c r="G26" s="90">
        <v>201</v>
      </c>
    </row>
    <row r="27" spans="1:7" ht="16.5" customHeight="1" x14ac:dyDescent="0.15">
      <c r="A27" s="75">
        <v>1970</v>
      </c>
      <c r="B27" s="90">
        <v>123923</v>
      </c>
      <c r="C27" s="90">
        <v>53179</v>
      </c>
      <c r="D27" s="90">
        <v>51293</v>
      </c>
      <c r="E27" s="90">
        <v>19451</v>
      </c>
      <c r="F27" s="90">
        <v>48968</v>
      </c>
      <c r="G27" s="90">
        <v>239</v>
      </c>
    </row>
    <row r="28" spans="1:7" ht="9.9499999999999993" customHeight="1" x14ac:dyDescent="0.15">
      <c r="A28" s="75"/>
      <c r="B28" s="90"/>
      <c r="C28" s="90"/>
      <c r="D28" s="90"/>
      <c r="E28" s="90"/>
      <c r="F28" s="90"/>
      <c r="G28" s="90"/>
    </row>
    <row r="29" spans="1:7" ht="16.5" customHeight="1" x14ac:dyDescent="0.15">
      <c r="A29" s="75">
        <v>1971</v>
      </c>
      <c r="B29" s="90">
        <v>149307</v>
      </c>
      <c r="C29" s="90">
        <v>56566</v>
      </c>
      <c r="D29" s="90">
        <v>72439</v>
      </c>
      <c r="E29" s="90">
        <v>20302</v>
      </c>
      <c r="F29" s="90">
        <v>69424</v>
      </c>
      <c r="G29" s="90">
        <v>282</v>
      </c>
    </row>
    <row r="30" spans="1:7" ht="16.5" customHeight="1" x14ac:dyDescent="0.15">
      <c r="A30" s="75">
        <v>1972</v>
      </c>
      <c r="B30" s="90">
        <v>149100</v>
      </c>
      <c r="C30" s="90">
        <v>47603</v>
      </c>
      <c r="D30" s="90">
        <v>78413</v>
      </c>
      <c r="E30" s="90">
        <v>23084</v>
      </c>
      <c r="F30" s="90">
        <v>74951</v>
      </c>
      <c r="G30" s="90">
        <v>278</v>
      </c>
    </row>
    <row r="31" spans="1:7" ht="16.5" customHeight="1" x14ac:dyDescent="0.15">
      <c r="A31" s="75">
        <v>1973</v>
      </c>
      <c r="B31" s="90">
        <v>165862</v>
      </c>
      <c r="C31" s="90">
        <v>53422</v>
      </c>
      <c r="D31" s="90">
        <v>89310</v>
      </c>
      <c r="E31" s="90">
        <v>23130</v>
      </c>
      <c r="F31" s="90">
        <v>84243</v>
      </c>
      <c r="G31" s="90">
        <v>305</v>
      </c>
    </row>
    <row r="32" spans="1:7" ht="16.5" customHeight="1" x14ac:dyDescent="0.15">
      <c r="A32" s="75">
        <v>1974</v>
      </c>
      <c r="B32" s="90">
        <v>191138</v>
      </c>
      <c r="C32" s="90">
        <v>62779</v>
      </c>
      <c r="D32" s="90">
        <v>101740</v>
      </c>
      <c r="E32" s="90">
        <v>26619</v>
      </c>
      <c r="F32" s="90">
        <v>95366</v>
      </c>
      <c r="G32" s="90">
        <v>348</v>
      </c>
    </row>
    <row r="33" spans="1:7" ht="16.5" customHeight="1" x14ac:dyDescent="0.15">
      <c r="A33" s="75">
        <v>1975</v>
      </c>
      <c r="B33" s="76">
        <v>215984</v>
      </c>
      <c r="C33" s="76">
        <v>68323</v>
      </c>
      <c r="D33" s="76">
        <v>117110</v>
      </c>
      <c r="E33" s="76">
        <v>30551</v>
      </c>
      <c r="F33" s="76">
        <v>105395</v>
      </c>
      <c r="G33" s="76">
        <v>389</v>
      </c>
    </row>
    <row r="34" spans="1:7" ht="5.0999999999999996" customHeight="1" x14ac:dyDescent="0.15">
      <c r="A34" s="75"/>
      <c r="B34" s="76"/>
      <c r="C34" s="76"/>
      <c r="D34" s="76"/>
      <c r="E34" s="76"/>
      <c r="F34" s="76"/>
      <c r="G34" s="76"/>
    </row>
    <row r="35" spans="1:7" ht="16.5" customHeight="1" x14ac:dyDescent="0.15">
      <c r="A35" s="75">
        <v>1976</v>
      </c>
      <c r="B35" s="76">
        <v>179662</v>
      </c>
      <c r="C35" s="76">
        <v>60529</v>
      </c>
      <c r="D35" s="76">
        <v>89661</v>
      </c>
      <c r="E35" s="76">
        <v>29472</v>
      </c>
      <c r="F35" s="76">
        <v>78006</v>
      </c>
      <c r="G35" s="76">
        <v>327</v>
      </c>
    </row>
    <row r="36" spans="1:7" ht="16.5" customHeight="1" x14ac:dyDescent="0.15">
      <c r="A36" s="75">
        <v>1977</v>
      </c>
      <c r="B36" s="76">
        <v>194657</v>
      </c>
      <c r="C36" s="76">
        <v>54796</v>
      </c>
      <c r="D36" s="76">
        <v>107981</v>
      </c>
      <c r="E36" s="76">
        <v>31880</v>
      </c>
      <c r="F36" s="76">
        <v>81256</v>
      </c>
      <c r="G36" s="76">
        <v>357</v>
      </c>
    </row>
    <row r="37" spans="1:7" ht="16.5" customHeight="1" x14ac:dyDescent="0.15">
      <c r="A37" s="75">
        <v>1978</v>
      </c>
      <c r="B37" s="76">
        <v>291100</v>
      </c>
      <c r="C37" s="76">
        <v>83604</v>
      </c>
      <c r="D37" s="76">
        <v>173089</v>
      </c>
      <c r="E37" s="76">
        <v>34407</v>
      </c>
      <c r="F37" s="76">
        <v>147006</v>
      </c>
      <c r="G37" s="76">
        <v>526</v>
      </c>
    </row>
    <row r="38" spans="1:7" ht="16.5" customHeight="1" x14ac:dyDescent="0.15">
      <c r="A38" s="75">
        <v>1979</v>
      </c>
      <c r="B38" s="76">
        <v>319900</v>
      </c>
      <c r="C38" s="76">
        <v>91875</v>
      </c>
      <c r="D38" s="76">
        <v>190213</v>
      </c>
      <c r="E38" s="76">
        <v>37812</v>
      </c>
      <c r="F38" s="76">
        <v>161550</v>
      </c>
      <c r="G38" s="76">
        <v>569</v>
      </c>
    </row>
    <row r="39" spans="1:7" ht="16.5" customHeight="1" x14ac:dyDescent="0.15">
      <c r="A39" s="91">
        <v>1980</v>
      </c>
      <c r="B39" s="92">
        <v>352000</v>
      </c>
      <c r="C39" s="92">
        <v>101193</v>
      </c>
      <c r="D39" s="92">
        <v>213287</v>
      </c>
      <c r="E39" s="92">
        <v>37520</v>
      </c>
      <c r="F39" s="92">
        <v>172582</v>
      </c>
      <c r="G39" s="92">
        <v>619</v>
      </c>
    </row>
    <row r="40" spans="1:7" ht="9.9499999999999993" customHeight="1" x14ac:dyDescent="0.15">
      <c r="A40" s="91"/>
      <c r="B40" s="93"/>
      <c r="C40" s="93"/>
      <c r="D40" s="93"/>
      <c r="E40" s="93"/>
      <c r="F40" s="93"/>
      <c r="G40" s="93"/>
    </row>
    <row r="41" spans="1:7" ht="16.5" customHeight="1" x14ac:dyDescent="0.15">
      <c r="A41" s="91">
        <v>1981</v>
      </c>
      <c r="B41" s="93">
        <v>341000</v>
      </c>
      <c r="C41" s="93">
        <v>97857</v>
      </c>
      <c r="D41" s="93">
        <v>198731</v>
      </c>
      <c r="E41" s="93">
        <v>44412</v>
      </c>
      <c r="F41" s="93">
        <v>177439</v>
      </c>
      <c r="G41" s="93">
        <v>590</v>
      </c>
    </row>
    <row r="42" spans="1:7" ht="16.5" customHeight="1" x14ac:dyDescent="0.15">
      <c r="A42" s="91">
        <v>1982</v>
      </c>
      <c r="B42" s="93">
        <v>382700</v>
      </c>
      <c r="C42" s="93">
        <v>122296</v>
      </c>
      <c r="D42" s="93">
        <v>214190</v>
      </c>
      <c r="E42" s="93">
        <v>46214</v>
      </c>
      <c r="F42" s="93">
        <v>186096</v>
      </c>
      <c r="G42" s="93">
        <v>651</v>
      </c>
    </row>
    <row r="43" spans="1:7" ht="16.5" customHeight="1" x14ac:dyDescent="0.15">
      <c r="A43" s="91">
        <v>1983</v>
      </c>
      <c r="B43" s="93">
        <v>420800</v>
      </c>
      <c r="C43" s="93">
        <v>167899</v>
      </c>
      <c r="D43" s="93">
        <v>198390</v>
      </c>
      <c r="E43" s="93">
        <v>54511</v>
      </c>
      <c r="F43" s="93">
        <v>173424</v>
      </c>
      <c r="G43" s="93">
        <v>706</v>
      </c>
    </row>
    <row r="44" spans="1:7" ht="16.5" customHeight="1" x14ac:dyDescent="0.15">
      <c r="A44" s="91">
        <v>1984</v>
      </c>
      <c r="B44" s="93">
        <v>478898</v>
      </c>
      <c r="C44" s="93">
        <v>140155</v>
      </c>
      <c r="D44" s="93">
        <v>252454</v>
      </c>
      <c r="E44" s="93">
        <v>86289</v>
      </c>
      <c r="F44" s="93">
        <v>205316</v>
      </c>
      <c r="G44" s="93">
        <v>797</v>
      </c>
    </row>
    <row r="45" spans="1:7" ht="16.5" customHeight="1" x14ac:dyDescent="0.15">
      <c r="A45" s="94">
        <v>1985</v>
      </c>
      <c r="B45" s="95">
        <v>577347</v>
      </c>
      <c r="C45" s="95">
        <v>167044</v>
      </c>
      <c r="D45" s="95">
        <v>276891</v>
      </c>
      <c r="E45" s="95">
        <v>133412</v>
      </c>
      <c r="F45" s="95">
        <v>242799</v>
      </c>
      <c r="G45" s="95">
        <v>953</v>
      </c>
    </row>
    <row r="46" spans="1:7" ht="24.95" customHeight="1" x14ac:dyDescent="0.15">
      <c r="A46" s="114" t="s">
        <v>12</v>
      </c>
      <c r="B46" s="114"/>
      <c r="C46" s="114"/>
      <c r="D46" s="114"/>
      <c r="E46" s="114"/>
      <c r="F46" s="114"/>
      <c r="G46" s="114"/>
    </row>
    <row r="47" spans="1:7" ht="20.100000000000001" customHeight="1" x14ac:dyDescent="0.15">
      <c r="C47" s="122"/>
      <c r="D47" s="122"/>
      <c r="E47" s="122"/>
      <c r="F47" s="81"/>
      <c r="G47" s="72" t="s">
        <v>10</v>
      </c>
    </row>
    <row r="48" spans="1:7" ht="20.100000000000001" customHeight="1" x14ac:dyDescent="0.15">
      <c r="A48" s="116" t="s">
        <v>2</v>
      </c>
      <c r="B48" s="118" t="s">
        <v>3</v>
      </c>
      <c r="C48" s="73"/>
      <c r="D48" s="73"/>
      <c r="E48" s="73"/>
      <c r="F48" s="82"/>
      <c r="G48" s="118" t="s">
        <v>11</v>
      </c>
    </row>
    <row r="49" spans="1:16" ht="30" customHeight="1" x14ac:dyDescent="0.15">
      <c r="A49" s="117"/>
      <c r="B49" s="119"/>
      <c r="C49" s="3" t="s">
        <v>5</v>
      </c>
      <c r="D49" s="3" t="s">
        <v>6</v>
      </c>
      <c r="E49" s="20" t="s">
        <v>7</v>
      </c>
      <c r="F49" s="83" t="s">
        <v>8</v>
      </c>
      <c r="G49" s="119"/>
    </row>
    <row r="50" spans="1:16" ht="17.100000000000001" customHeight="1" x14ac:dyDescent="0.15">
      <c r="A50" s="75">
        <v>1986</v>
      </c>
      <c r="B50" s="90">
        <v>674369</v>
      </c>
      <c r="C50" s="90">
        <v>219277</v>
      </c>
      <c r="D50" s="90">
        <v>320435</v>
      </c>
      <c r="E50" s="90">
        <v>134657</v>
      </c>
      <c r="F50" s="90">
        <v>280620</v>
      </c>
      <c r="G50" s="90">
        <v>1102</v>
      </c>
    </row>
    <row r="51" spans="1:16" ht="17.100000000000001" customHeight="1" x14ac:dyDescent="0.15">
      <c r="A51" s="75">
        <v>1987</v>
      </c>
      <c r="B51" s="90">
        <v>761379</v>
      </c>
      <c r="C51" s="90">
        <v>271290</v>
      </c>
      <c r="D51" s="90">
        <v>339690</v>
      </c>
      <c r="E51" s="90">
        <v>150399</v>
      </c>
      <c r="F51" s="90">
        <v>291177</v>
      </c>
      <c r="G51" s="90">
        <v>1229</v>
      </c>
    </row>
    <row r="52" spans="1:16" ht="17.100000000000001" customHeight="1" x14ac:dyDescent="0.15">
      <c r="A52" s="75">
        <v>1988</v>
      </c>
      <c r="B52" s="90">
        <v>1022404</v>
      </c>
      <c r="C52" s="90">
        <v>348487</v>
      </c>
      <c r="D52" s="90">
        <v>453497</v>
      </c>
      <c r="E52" s="90">
        <v>220420</v>
      </c>
      <c r="F52" s="90">
        <v>396294</v>
      </c>
      <c r="G52" s="90">
        <v>1627</v>
      </c>
    </row>
    <row r="53" spans="1:16" ht="17.100000000000001" customHeight="1" x14ac:dyDescent="0.15">
      <c r="A53" s="75">
        <v>1989</v>
      </c>
      <c r="B53" s="90">
        <v>1144898</v>
      </c>
      <c r="C53" s="90">
        <v>311051</v>
      </c>
      <c r="D53" s="90">
        <v>557927</v>
      </c>
      <c r="E53" s="90">
        <v>275920</v>
      </c>
      <c r="F53" s="90">
        <v>495627</v>
      </c>
      <c r="G53" s="90">
        <v>1792</v>
      </c>
    </row>
    <row r="54" spans="1:16" ht="17.100000000000001" customHeight="1" x14ac:dyDescent="0.15">
      <c r="A54" s="75">
        <v>1990</v>
      </c>
      <c r="B54" s="90">
        <v>1218225</v>
      </c>
      <c r="C54" s="90">
        <v>331321</v>
      </c>
      <c r="D54" s="90">
        <v>577043</v>
      </c>
      <c r="E54" s="90">
        <v>309861</v>
      </c>
      <c r="F54" s="90">
        <v>514023</v>
      </c>
      <c r="G54" s="90">
        <v>1872</v>
      </c>
    </row>
    <row r="55" spans="1:16" ht="9.9499999999999993" customHeight="1" x14ac:dyDescent="0.15">
      <c r="A55" s="75"/>
      <c r="B55" s="90"/>
      <c r="C55" s="90"/>
      <c r="D55" s="90"/>
      <c r="E55" s="90"/>
      <c r="F55" s="90"/>
      <c r="G55" s="90"/>
    </row>
    <row r="56" spans="1:16" ht="17.100000000000001" customHeight="1" x14ac:dyDescent="0.15">
      <c r="A56" s="75">
        <v>1991</v>
      </c>
      <c r="B56" s="90">
        <v>1566676</v>
      </c>
      <c r="C56" s="90">
        <v>366050</v>
      </c>
      <c r="D56" s="90">
        <v>669096</v>
      </c>
      <c r="E56" s="90">
        <v>531530</v>
      </c>
      <c r="F56" s="90">
        <v>594827</v>
      </c>
      <c r="G56" s="90">
        <v>2373</v>
      </c>
    </row>
    <row r="57" spans="1:16" ht="17.100000000000001" customHeight="1" x14ac:dyDescent="0.15">
      <c r="A57" s="75">
        <v>1992</v>
      </c>
      <c r="B57" s="90">
        <v>2057320</v>
      </c>
      <c r="C57" s="90">
        <v>444835</v>
      </c>
      <c r="D57" s="90">
        <v>945300</v>
      </c>
      <c r="E57" s="90">
        <v>667185</v>
      </c>
      <c r="F57" s="90">
        <v>828760</v>
      </c>
      <c r="G57" s="90">
        <v>3094</v>
      </c>
    </row>
    <row r="58" spans="1:16" ht="17.100000000000001" customHeight="1" x14ac:dyDescent="0.15">
      <c r="A58" s="75">
        <v>1993</v>
      </c>
      <c r="B58" s="90">
        <v>2807479</v>
      </c>
      <c r="C58" s="90">
        <v>511656</v>
      </c>
      <c r="D58" s="90">
        <v>1448171</v>
      </c>
      <c r="E58" s="90">
        <v>847652</v>
      </c>
      <c r="F58" s="90">
        <v>1306599</v>
      </c>
      <c r="G58" s="90">
        <v>4192</v>
      </c>
    </row>
    <row r="59" spans="1:16" ht="17.100000000000001" customHeight="1" x14ac:dyDescent="0.15">
      <c r="A59" s="75">
        <v>1994</v>
      </c>
      <c r="B59" s="90">
        <v>3864908</v>
      </c>
      <c r="C59" s="90">
        <v>926152</v>
      </c>
      <c r="D59" s="90">
        <v>1767689</v>
      </c>
      <c r="E59" s="90">
        <v>1171067</v>
      </c>
      <c r="F59" s="90">
        <v>1611041</v>
      </c>
      <c r="G59" s="90">
        <v>5736</v>
      </c>
    </row>
    <row r="60" spans="1:16" ht="17.100000000000001" customHeight="1" x14ac:dyDescent="0.15">
      <c r="A60" s="75">
        <v>1995</v>
      </c>
      <c r="B60" s="90">
        <v>4985998</v>
      </c>
      <c r="C60" s="90">
        <v>1242707</v>
      </c>
      <c r="D60" s="90">
        <v>2344500</v>
      </c>
      <c r="E60" s="90">
        <v>1398791</v>
      </c>
      <c r="F60" s="90">
        <v>2171923</v>
      </c>
      <c r="G60" s="90">
        <v>7357</v>
      </c>
    </row>
    <row r="61" spans="1:16" ht="9.9499999999999993" customHeight="1" x14ac:dyDescent="0.15">
      <c r="A61" s="75"/>
      <c r="B61" s="90"/>
      <c r="C61" s="90"/>
      <c r="D61" s="90"/>
      <c r="E61" s="90"/>
      <c r="F61" s="90"/>
      <c r="G61" s="90"/>
    </row>
    <row r="62" spans="1:16" ht="32.25" customHeight="1" x14ac:dyDescent="0.15">
      <c r="A62" s="75">
        <v>1996</v>
      </c>
      <c r="B62" s="90">
        <v>6072800</v>
      </c>
      <c r="C62" s="90">
        <v>1481455</v>
      </c>
      <c r="D62" s="90">
        <v>2841684</v>
      </c>
      <c r="E62" s="90">
        <v>1749661</v>
      </c>
      <c r="F62" s="90">
        <v>2625202</v>
      </c>
      <c r="G62" s="90">
        <v>8907</v>
      </c>
      <c r="J62" s="123" t="s">
        <v>13</v>
      </c>
      <c r="K62" s="123"/>
      <c r="L62" s="123"/>
      <c r="M62" s="123"/>
      <c r="N62" s="123"/>
      <c r="O62" s="123"/>
      <c r="P62" s="123"/>
    </row>
    <row r="63" spans="1:16" ht="17.100000000000001" customHeight="1" x14ac:dyDescent="0.15">
      <c r="A63" s="75">
        <v>1997</v>
      </c>
      <c r="B63" s="90">
        <v>7108752</v>
      </c>
      <c r="C63" s="90">
        <v>1582385</v>
      </c>
      <c r="D63" s="90">
        <v>3465075</v>
      </c>
      <c r="E63" s="90">
        <v>2061292</v>
      </c>
      <c r="F63" s="90">
        <v>3172183</v>
      </c>
      <c r="G63" s="90">
        <v>10359</v>
      </c>
      <c r="I63" s="78"/>
      <c r="O63" s="124" t="s">
        <v>14</v>
      </c>
      <c r="P63" s="124"/>
    </row>
    <row r="64" spans="1:16" ht="17.100000000000001" customHeight="1" x14ac:dyDescent="0.15">
      <c r="A64" s="75">
        <v>1998</v>
      </c>
      <c r="B64" s="90">
        <v>7811579</v>
      </c>
      <c r="C64" s="90">
        <v>1672594</v>
      </c>
      <c r="D64" s="90">
        <v>3839133</v>
      </c>
      <c r="E64" s="90">
        <v>2299852</v>
      </c>
      <c r="F64" s="90">
        <v>3505316</v>
      </c>
      <c r="G64" s="90">
        <v>11334</v>
      </c>
      <c r="I64" s="78"/>
      <c r="J64" s="127" t="s">
        <v>15</v>
      </c>
      <c r="K64" s="121" t="s">
        <v>16</v>
      </c>
      <c r="L64" s="125"/>
      <c r="M64" s="126" t="s">
        <v>17</v>
      </c>
      <c r="N64" s="126"/>
      <c r="O64" s="126" t="s">
        <v>18</v>
      </c>
      <c r="P64" s="126"/>
    </row>
    <row r="65" spans="1:16" ht="17.100000000000001" customHeight="1" x14ac:dyDescent="0.15">
      <c r="A65" s="75">
        <v>1999</v>
      </c>
      <c r="B65" s="90">
        <v>8325611</v>
      </c>
      <c r="C65" s="90">
        <v>1713657</v>
      </c>
      <c r="D65" s="90">
        <v>4128339</v>
      </c>
      <c r="E65" s="90">
        <v>2483615</v>
      </c>
      <c r="F65" s="90">
        <v>3799139</v>
      </c>
      <c r="G65" s="90">
        <v>12029</v>
      </c>
      <c r="I65" s="78"/>
      <c r="J65" s="127"/>
      <c r="K65" s="99" t="s">
        <v>19</v>
      </c>
      <c r="L65" s="100" t="s">
        <v>20</v>
      </c>
      <c r="M65" s="99" t="s">
        <v>19</v>
      </c>
      <c r="N65" s="100" t="s">
        <v>20</v>
      </c>
      <c r="O65" s="99" t="s">
        <v>19</v>
      </c>
      <c r="P65" s="100" t="s">
        <v>20</v>
      </c>
    </row>
    <row r="66" spans="1:16" ht="17.100000000000001" customHeight="1" x14ac:dyDescent="0.15">
      <c r="A66" s="75">
        <v>2000</v>
      </c>
      <c r="B66" s="90">
        <v>9150473</v>
      </c>
      <c r="C66" s="90">
        <v>1733233</v>
      </c>
      <c r="D66" s="90">
        <v>4616873</v>
      </c>
      <c r="E66" s="90">
        <v>2800367</v>
      </c>
      <c r="F66" s="90">
        <v>4289284</v>
      </c>
      <c r="G66" s="90">
        <v>13129</v>
      </c>
      <c r="I66" s="85"/>
      <c r="J66" s="3">
        <v>2000</v>
      </c>
      <c r="K66" s="101">
        <v>915</v>
      </c>
      <c r="L66" s="101">
        <v>10.5</v>
      </c>
      <c r="M66" s="102">
        <v>48.1</v>
      </c>
      <c r="N66" s="102">
        <v>4.5</v>
      </c>
      <c r="O66" s="102">
        <v>27.9</v>
      </c>
      <c r="P66" s="102">
        <v>7.5</v>
      </c>
    </row>
    <row r="67" spans="1:16" ht="17.100000000000001" customHeight="1" x14ac:dyDescent="0.15">
      <c r="A67" s="75">
        <v>2001</v>
      </c>
      <c r="B67" s="76">
        <v>10064571</v>
      </c>
      <c r="C67" s="76">
        <v>1796219</v>
      </c>
      <c r="D67" s="76">
        <v>5142735</v>
      </c>
      <c r="E67" s="76">
        <v>3125617</v>
      </c>
      <c r="F67" s="76">
        <v>4793548</v>
      </c>
      <c r="G67" s="76">
        <v>14379</v>
      </c>
      <c r="I67" s="85"/>
      <c r="J67" s="3">
        <v>2001</v>
      </c>
      <c r="K67" s="101">
        <v>1006.5</v>
      </c>
      <c r="L67" s="101">
        <v>10.1</v>
      </c>
      <c r="M67" s="102">
        <v>58.2</v>
      </c>
      <c r="N67" s="102">
        <v>20.8</v>
      </c>
      <c r="O67" s="102">
        <v>35.799999999999997</v>
      </c>
      <c r="P67" s="102">
        <v>28.1</v>
      </c>
    </row>
    <row r="68" spans="1:16" ht="17.100000000000001" customHeight="1" x14ac:dyDescent="0.15">
      <c r="A68" s="75">
        <v>2002</v>
      </c>
      <c r="B68" s="76">
        <v>11022878</v>
      </c>
      <c r="C68" s="76">
        <v>1870992</v>
      </c>
      <c r="D68" s="76">
        <v>5702784</v>
      </c>
      <c r="E68" s="76">
        <v>3449102</v>
      </c>
      <c r="F68" s="76">
        <v>5331349</v>
      </c>
      <c r="G68" s="76">
        <v>15715</v>
      </c>
      <c r="I68" s="85"/>
      <c r="J68" s="3">
        <v>2002</v>
      </c>
      <c r="K68" s="101">
        <v>1102.3</v>
      </c>
      <c r="L68" s="101">
        <v>10.3</v>
      </c>
      <c r="M68" s="102">
        <v>93.2</v>
      </c>
      <c r="N68" s="102">
        <v>60.2</v>
      </c>
      <c r="O68" s="102">
        <v>34.700000000000003</v>
      </c>
      <c r="P68" s="102">
        <v>-3.1</v>
      </c>
    </row>
    <row r="69" spans="1:16" ht="17.100000000000001" customHeight="1" x14ac:dyDescent="0.15">
      <c r="A69" s="75">
        <v>2003</v>
      </c>
      <c r="B69" s="76">
        <v>12953220</v>
      </c>
      <c r="C69" s="76">
        <v>1937415</v>
      </c>
      <c r="D69" s="76">
        <v>7150611</v>
      </c>
      <c r="E69" s="76">
        <v>3865194</v>
      </c>
      <c r="F69" s="76">
        <v>6688114</v>
      </c>
      <c r="G69" s="76">
        <v>18387</v>
      </c>
      <c r="I69" s="85"/>
      <c r="J69" s="3">
        <v>2003</v>
      </c>
      <c r="K69" s="101">
        <v>1295.3</v>
      </c>
      <c r="L69" s="101">
        <v>13.2</v>
      </c>
      <c r="M69" s="102">
        <v>126.8</v>
      </c>
      <c r="N69" s="102">
        <v>36.1</v>
      </c>
      <c r="O69" s="102">
        <v>41.4</v>
      </c>
      <c r="P69" s="102">
        <v>19.5</v>
      </c>
    </row>
    <row r="70" spans="1:16" ht="17.100000000000001" customHeight="1" x14ac:dyDescent="0.15">
      <c r="A70" s="75">
        <v>2004</v>
      </c>
      <c r="B70" s="76">
        <v>16300410</v>
      </c>
      <c r="C70" s="76">
        <v>2133918</v>
      </c>
      <c r="D70" s="76">
        <v>9099658</v>
      </c>
      <c r="E70" s="76">
        <v>5066834</v>
      </c>
      <c r="F70" s="76">
        <v>8384958</v>
      </c>
      <c r="G70" s="76">
        <v>23017</v>
      </c>
      <c r="I70" s="85"/>
      <c r="J70" s="3">
        <v>2004</v>
      </c>
      <c r="K70" s="101">
        <v>1630</v>
      </c>
      <c r="L70" s="101">
        <v>14.9</v>
      </c>
      <c r="M70" s="102">
        <v>160.19999999999999</v>
      </c>
      <c r="N70" s="102">
        <v>26.3</v>
      </c>
      <c r="O70" s="102">
        <v>58.1</v>
      </c>
      <c r="P70" s="102">
        <v>40.299999999999997</v>
      </c>
    </row>
    <row r="71" spans="1:16" ht="17.100000000000001" customHeight="1" x14ac:dyDescent="0.15">
      <c r="A71" s="75">
        <v>2005</v>
      </c>
      <c r="B71" s="76">
        <v>20276374</v>
      </c>
      <c r="C71" s="76">
        <v>2361856</v>
      </c>
      <c r="D71" s="76">
        <v>11617303</v>
      </c>
      <c r="E71" s="76">
        <v>6297215</v>
      </c>
      <c r="F71" s="76">
        <v>10760903</v>
      </c>
      <c r="G71" s="76">
        <v>28466</v>
      </c>
      <c r="I71" s="85"/>
      <c r="J71" s="3">
        <v>2005</v>
      </c>
      <c r="K71" s="101">
        <v>2027.6</v>
      </c>
      <c r="L71" s="101">
        <v>15.1</v>
      </c>
      <c r="M71" s="102">
        <v>226.5</v>
      </c>
      <c r="N71" s="102">
        <v>41.4</v>
      </c>
      <c r="O71" s="102">
        <v>77.599999999999994</v>
      </c>
      <c r="P71" s="102">
        <v>33.5</v>
      </c>
    </row>
    <row r="72" spans="1:16" ht="17.100000000000001" customHeight="1" x14ac:dyDescent="0.15">
      <c r="A72" s="75">
        <v>2006</v>
      </c>
      <c r="B72" s="76">
        <v>23355284</v>
      </c>
      <c r="C72" s="76">
        <v>2293881</v>
      </c>
      <c r="D72" s="76">
        <v>13705848</v>
      </c>
      <c r="E72" s="76">
        <v>7355555</v>
      </c>
      <c r="F72" s="76">
        <v>12691448</v>
      </c>
      <c r="G72" s="76">
        <v>32015</v>
      </c>
      <c r="I72" s="85"/>
      <c r="J72" s="3">
        <v>2006</v>
      </c>
      <c r="K72" s="101">
        <v>2335.5</v>
      </c>
      <c r="L72" s="101">
        <v>14.6</v>
      </c>
      <c r="M72" s="102">
        <v>264.3</v>
      </c>
      <c r="N72" s="102">
        <v>16.7</v>
      </c>
      <c r="O72" s="102">
        <v>93.4</v>
      </c>
      <c r="P72" s="102">
        <v>20.3</v>
      </c>
    </row>
    <row r="73" spans="1:16" ht="17.100000000000001" customHeight="1" x14ac:dyDescent="0.15">
      <c r="A73" s="75">
        <v>2007</v>
      </c>
      <c r="B73" s="76">
        <v>27794190</v>
      </c>
      <c r="C73" s="76">
        <v>2869574</v>
      </c>
      <c r="D73" s="76">
        <v>15960709</v>
      </c>
      <c r="E73" s="76">
        <v>8963907</v>
      </c>
      <c r="F73" s="76">
        <v>14708709</v>
      </c>
      <c r="G73" s="76">
        <v>37765</v>
      </c>
      <c r="I73" s="85"/>
      <c r="J73" s="3">
        <v>2007</v>
      </c>
      <c r="K73" s="101">
        <v>2779.4</v>
      </c>
      <c r="L73" s="101">
        <v>15</v>
      </c>
      <c r="M73" s="102">
        <v>330.8</v>
      </c>
      <c r="N73" s="102">
        <v>25.2</v>
      </c>
      <c r="O73" s="102">
        <v>119.2</v>
      </c>
      <c r="P73" s="102">
        <v>27.7</v>
      </c>
    </row>
    <row r="74" spans="1:16" ht="17.100000000000001" customHeight="1" x14ac:dyDescent="0.15">
      <c r="A74" s="75">
        <v>2008</v>
      </c>
      <c r="B74" s="76">
        <v>35374741</v>
      </c>
      <c r="C74" s="76">
        <v>3400078</v>
      </c>
      <c r="D74" s="76">
        <v>21025943</v>
      </c>
      <c r="E74" s="76">
        <v>10948720</v>
      </c>
      <c r="F74" s="76">
        <v>19447943</v>
      </c>
      <c r="G74" s="76">
        <v>47734</v>
      </c>
      <c r="I74" s="85"/>
      <c r="J74" s="3">
        <v>2008</v>
      </c>
      <c r="K74" s="101">
        <v>3537.5</v>
      </c>
      <c r="L74" s="101">
        <v>13.1</v>
      </c>
      <c r="M74" s="102">
        <v>405.8</v>
      </c>
      <c r="N74" s="102">
        <v>22.7</v>
      </c>
      <c r="O74" s="102">
        <v>149.30000000000001</v>
      </c>
      <c r="P74" s="102">
        <v>25.2</v>
      </c>
    </row>
    <row r="75" spans="1:16" ht="17.100000000000001" customHeight="1" x14ac:dyDescent="0.15">
      <c r="A75" s="75">
        <v>2009</v>
      </c>
      <c r="B75" s="76">
        <v>38127192</v>
      </c>
      <c r="C75" s="76">
        <v>3601792</v>
      </c>
      <c r="D75" s="76">
        <v>22021327</v>
      </c>
      <c r="E75" s="76">
        <v>12504073</v>
      </c>
      <c r="F75" s="76">
        <v>20210127</v>
      </c>
      <c r="G75" s="76">
        <v>51179</v>
      </c>
      <c r="I75" s="85"/>
      <c r="J75" s="3">
        <v>2009</v>
      </c>
      <c r="K75" s="101">
        <v>3812.7</v>
      </c>
      <c r="L75" s="101">
        <v>11.3</v>
      </c>
      <c r="M75" s="102">
        <v>413.3</v>
      </c>
      <c r="N75" s="102">
        <v>1.9</v>
      </c>
      <c r="O75" s="102">
        <v>169.7</v>
      </c>
      <c r="P75" s="102">
        <v>15.8</v>
      </c>
    </row>
    <row r="76" spans="1:16" ht="17.100000000000001" customHeight="1" x14ac:dyDescent="0.15">
      <c r="A76" s="75">
        <v>2010</v>
      </c>
      <c r="B76" s="76">
        <v>44691588</v>
      </c>
      <c r="C76" s="76">
        <v>4218733</v>
      </c>
      <c r="D76" s="76">
        <v>25983977</v>
      </c>
      <c r="E76" s="76">
        <v>14488878</v>
      </c>
      <c r="F76" s="76">
        <v>23952177</v>
      </c>
      <c r="G76" s="76">
        <v>59389</v>
      </c>
      <c r="I76" s="85"/>
      <c r="J76" s="3">
        <v>2010</v>
      </c>
      <c r="K76" s="101">
        <v>4469.2</v>
      </c>
      <c r="L76" s="101">
        <v>13.1</v>
      </c>
      <c r="M76" s="102">
        <v>439</v>
      </c>
      <c r="N76" s="102">
        <v>6.2</v>
      </c>
      <c r="O76" s="102">
        <v>195.8</v>
      </c>
      <c r="P76" s="102">
        <v>15.4</v>
      </c>
    </row>
    <row r="77" spans="1:16" ht="17.100000000000001" customHeight="1" x14ac:dyDescent="0.15">
      <c r="A77" s="75">
        <v>2011</v>
      </c>
      <c r="B77" s="76">
        <v>54424541</v>
      </c>
      <c r="C77" s="76">
        <v>4865310</v>
      </c>
      <c r="D77" s="76">
        <v>32699273</v>
      </c>
      <c r="E77" s="76">
        <v>16859958</v>
      </c>
      <c r="F77" s="76">
        <v>30578950</v>
      </c>
      <c r="G77" s="76">
        <v>71565</v>
      </c>
      <c r="I77" s="85"/>
      <c r="J77" s="3">
        <v>2011</v>
      </c>
      <c r="K77" s="101">
        <v>5442.5</v>
      </c>
      <c r="L77" s="101">
        <v>11.7</v>
      </c>
      <c r="M77" s="102">
        <v>555.5</v>
      </c>
      <c r="N77" s="102">
        <v>26.6</v>
      </c>
      <c r="O77" s="102">
        <v>255.6</v>
      </c>
      <c r="P77" s="102">
        <v>30.5</v>
      </c>
    </row>
    <row r="78" spans="1:16" ht="17.100000000000001" customHeight="1" x14ac:dyDescent="0.15">
      <c r="A78" s="75">
        <v>2012</v>
      </c>
      <c r="B78" s="76">
        <v>58616363</v>
      </c>
      <c r="C78" s="76">
        <v>5285600</v>
      </c>
      <c r="D78" s="76">
        <v>34737880</v>
      </c>
      <c r="E78" s="76">
        <v>18592883</v>
      </c>
      <c r="F78" s="76">
        <v>32438159</v>
      </c>
      <c r="G78" s="76">
        <v>76643</v>
      </c>
      <c r="I78" s="85"/>
      <c r="J78" s="3">
        <v>2012</v>
      </c>
      <c r="K78" s="101">
        <v>5861.6</v>
      </c>
      <c r="L78" s="101">
        <v>10.4</v>
      </c>
      <c r="M78" s="102">
        <v>622.6</v>
      </c>
      <c r="N78" s="102">
        <v>12.1</v>
      </c>
      <c r="O78" s="102">
        <v>301.10000000000002</v>
      </c>
      <c r="P78" s="102">
        <v>17.8</v>
      </c>
    </row>
    <row r="79" spans="1:16" ht="17.100000000000001" customHeight="1" x14ac:dyDescent="0.15">
      <c r="A79" s="75">
        <v>2013</v>
      </c>
      <c r="B79" s="76">
        <v>61212139</v>
      </c>
      <c r="C79" s="76">
        <v>5530329</v>
      </c>
      <c r="D79" s="76">
        <v>35930482</v>
      </c>
      <c r="E79" s="76">
        <v>19751328</v>
      </c>
      <c r="F79" s="76">
        <v>33549295</v>
      </c>
      <c r="G79" s="76">
        <v>79617</v>
      </c>
      <c r="I79" s="85"/>
      <c r="J79" s="3">
        <v>2013</v>
      </c>
      <c r="K79" s="101">
        <v>6121.2</v>
      </c>
      <c r="L79" s="101">
        <v>8.3000000000000007</v>
      </c>
      <c r="M79" s="102">
        <v>575.1</v>
      </c>
      <c r="N79" s="102">
        <v>-7.6</v>
      </c>
      <c r="O79" s="102">
        <v>318.39999999999998</v>
      </c>
      <c r="P79" s="102">
        <v>5.8</v>
      </c>
    </row>
    <row r="80" spans="1:16" ht="17.100000000000001" customHeight="1" x14ac:dyDescent="0.15">
      <c r="A80" s="75">
        <v>2014</v>
      </c>
      <c r="B80" s="76">
        <v>62253023</v>
      </c>
      <c r="C80" s="76">
        <v>5586989</v>
      </c>
      <c r="D80" s="76">
        <v>35952448</v>
      </c>
      <c r="E80" s="76">
        <v>20713586</v>
      </c>
      <c r="F80" s="76">
        <v>33388120</v>
      </c>
      <c r="G80" s="76">
        <v>80450</v>
      </c>
      <c r="I80" s="85"/>
      <c r="J80" s="3">
        <v>2014</v>
      </c>
      <c r="K80" s="101">
        <v>6225.3</v>
      </c>
      <c r="L80" s="101">
        <v>5.0999999999999996</v>
      </c>
      <c r="M80" s="102">
        <v>566.5</v>
      </c>
      <c r="N80" s="102">
        <v>-1.5</v>
      </c>
      <c r="O80" s="102">
        <v>323.7</v>
      </c>
      <c r="P80" s="102">
        <v>1.7</v>
      </c>
    </row>
    <row r="81" spans="1:16" ht="17.100000000000001" customHeight="1" x14ac:dyDescent="0.15">
      <c r="A81" s="75">
        <v>2015</v>
      </c>
      <c r="B81" s="76">
        <v>61030601</v>
      </c>
      <c r="C81" s="76">
        <v>5690698</v>
      </c>
      <c r="D81" s="76">
        <v>33645246</v>
      </c>
      <c r="E81" s="76">
        <v>21694657</v>
      </c>
      <c r="F81" s="76">
        <v>30975521</v>
      </c>
      <c r="G81" s="76">
        <v>78398</v>
      </c>
      <c r="I81" s="85"/>
      <c r="J81" s="3">
        <v>2015</v>
      </c>
      <c r="K81" s="101">
        <v>6103.1</v>
      </c>
      <c r="L81" s="101">
        <v>5.6</v>
      </c>
      <c r="M81" s="102">
        <v>574.6</v>
      </c>
      <c r="N81" s="102">
        <v>1.4</v>
      </c>
      <c r="O81" s="102">
        <v>335</v>
      </c>
      <c r="P81" s="102">
        <v>3.5</v>
      </c>
    </row>
    <row r="82" spans="1:16" ht="17.100000000000001" customHeight="1" x14ac:dyDescent="0.15">
      <c r="A82" s="75">
        <v>2016</v>
      </c>
      <c r="B82" s="76">
        <v>63548675</v>
      </c>
      <c r="C82" s="76">
        <v>5989772</v>
      </c>
      <c r="D82" s="76">
        <v>34999088</v>
      </c>
      <c r="E82" s="76">
        <v>22559815</v>
      </c>
      <c r="F82" s="76">
        <v>32191173</v>
      </c>
      <c r="G82" s="76">
        <v>81239</v>
      </c>
      <c r="I82" s="85"/>
      <c r="J82" s="3">
        <v>2016</v>
      </c>
      <c r="K82" s="101">
        <v>6354.9</v>
      </c>
      <c r="L82" s="101">
        <v>6.8</v>
      </c>
      <c r="M82" s="102">
        <v>607.70000000000005</v>
      </c>
      <c r="N82" s="102">
        <v>5.8</v>
      </c>
      <c r="O82" s="102">
        <v>355.1</v>
      </c>
      <c r="P82" s="102">
        <v>6</v>
      </c>
    </row>
    <row r="83" spans="1:16" ht="17.100000000000001" customHeight="1" x14ac:dyDescent="0.15">
      <c r="A83" s="77">
        <v>2017</v>
      </c>
      <c r="B83" s="96">
        <v>65301459</v>
      </c>
      <c r="C83" s="96">
        <v>4657295</v>
      </c>
      <c r="D83" s="96">
        <v>36406499</v>
      </c>
      <c r="E83" s="96">
        <v>24237665</v>
      </c>
      <c r="F83" s="96">
        <v>33316169</v>
      </c>
      <c r="G83" s="96">
        <v>82972</v>
      </c>
      <c r="I83" s="85"/>
      <c r="J83" s="3">
        <v>2017</v>
      </c>
      <c r="K83" s="101">
        <v>6530.1</v>
      </c>
      <c r="L83" s="101">
        <v>6.3</v>
      </c>
      <c r="M83" s="102">
        <v>733</v>
      </c>
      <c r="N83" s="102">
        <v>20.6</v>
      </c>
      <c r="O83" s="102">
        <v>380.3</v>
      </c>
      <c r="P83" s="102">
        <v>7.1</v>
      </c>
    </row>
    <row r="84" spans="1:16" ht="17.100000000000001" customHeight="1" x14ac:dyDescent="0.15">
      <c r="A84" s="97"/>
      <c r="B84" s="78"/>
      <c r="C84" s="78"/>
      <c r="D84" s="78"/>
      <c r="E84" s="78"/>
      <c r="F84" s="78"/>
      <c r="G84" s="78"/>
      <c r="I84" s="78"/>
      <c r="J84" s="100">
        <v>2018</v>
      </c>
      <c r="K84" s="101">
        <v>6955</v>
      </c>
      <c r="L84" s="101">
        <v>7.3</v>
      </c>
      <c r="M84" s="103">
        <v>882.5</v>
      </c>
      <c r="N84" s="103">
        <v>20.399999999999999</v>
      </c>
      <c r="O84" s="103">
        <v>432.4</v>
      </c>
      <c r="P84" s="103">
        <v>13.7</v>
      </c>
    </row>
    <row r="85" spans="1:16" ht="17.100000000000001" customHeight="1" x14ac:dyDescent="0.15">
      <c r="A85" s="98"/>
      <c r="I85" s="78"/>
    </row>
    <row r="86" spans="1:16" ht="17.100000000000001" customHeight="1" x14ac:dyDescent="0.15">
      <c r="I86" s="78"/>
    </row>
    <row r="87" spans="1:16" ht="17.100000000000001" customHeight="1" x14ac:dyDescent="0.15"/>
  </sheetData>
  <mergeCells count="16">
    <mergeCell ref="O63:P63"/>
    <mergeCell ref="K64:L64"/>
    <mergeCell ref="M64:N64"/>
    <mergeCell ref="O64:P64"/>
    <mergeCell ref="A3:A4"/>
    <mergeCell ref="A48:A49"/>
    <mergeCell ref="B3:B4"/>
    <mergeCell ref="B48:B49"/>
    <mergeCell ref="G3:G4"/>
    <mergeCell ref="G48:G49"/>
    <mergeCell ref="J64:J65"/>
    <mergeCell ref="A1:G1"/>
    <mergeCell ref="C2:E2"/>
    <mergeCell ref="A46:G46"/>
    <mergeCell ref="C47:E47"/>
    <mergeCell ref="J62:P62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alignWithMargins="0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G35"/>
  <sheetViews>
    <sheetView showGridLines="0" showZeros="0" workbookViewId="0">
      <selection activeCell="J24" sqref="J24"/>
    </sheetView>
  </sheetViews>
  <sheetFormatPr defaultColWidth="9" defaultRowHeight="14.25" x14ac:dyDescent="0.15"/>
  <cols>
    <col min="1" max="1" width="10.625" style="68" customWidth="1"/>
    <col min="2" max="6" width="11.875" style="68" customWidth="1"/>
    <col min="7" max="7" width="12.625" style="68" customWidth="1"/>
    <col min="8" max="16384" width="9" style="68"/>
  </cols>
  <sheetData>
    <row r="1" spans="1:7" ht="24.95" customHeight="1" x14ac:dyDescent="0.15">
      <c r="A1" s="114" t="s">
        <v>9</v>
      </c>
      <c r="B1" s="114"/>
      <c r="C1" s="114"/>
      <c r="D1" s="114"/>
      <c r="E1" s="114"/>
      <c r="F1" s="114"/>
      <c r="G1" s="114"/>
    </row>
    <row r="2" spans="1:7" ht="20.100000000000001" customHeight="1" thickBot="1" x14ac:dyDescent="0.2">
      <c r="C2" s="122"/>
      <c r="D2" s="122"/>
      <c r="E2" s="122"/>
      <c r="F2" s="81"/>
      <c r="G2" s="72" t="s">
        <v>10</v>
      </c>
    </row>
    <row r="3" spans="1:7" ht="20.100000000000001" customHeight="1" x14ac:dyDescent="0.15">
      <c r="A3" s="116" t="s">
        <v>2</v>
      </c>
      <c r="B3" s="118" t="s">
        <v>3</v>
      </c>
      <c r="C3" s="73"/>
      <c r="D3" s="73"/>
      <c r="E3" s="73"/>
      <c r="F3" s="82"/>
      <c r="G3" s="120" t="s">
        <v>11</v>
      </c>
    </row>
    <row r="4" spans="1:7" ht="30" customHeight="1" x14ac:dyDescent="0.15">
      <c r="A4" s="117"/>
      <c r="B4" s="119"/>
      <c r="C4" s="105" t="s">
        <v>5</v>
      </c>
      <c r="D4" s="105" t="s">
        <v>6</v>
      </c>
      <c r="E4" s="20" t="s">
        <v>7</v>
      </c>
      <c r="F4" s="83" t="s">
        <v>8</v>
      </c>
      <c r="G4" s="121"/>
    </row>
    <row r="5" spans="1:7" ht="17.100000000000001" customHeight="1" x14ac:dyDescent="0.15">
      <c r="A5" s="75">
        <v>2015</v>
      </c>
      <c r="B5" s="106">
        <v>51177948</v>
      </c>
      <c r="C5" s="106">
        <v>4475315</v>
      </c>
      <c r="D5" s="106">
        <v>28896113</v>
      </c>
      <c r="E5" s="106">
        <v>17806520</v>
      </c>
      <c r="F5" s="106">
        <v>26213661</v>
      </c>
      <c r="G5" s="106">
        <v>65742</v>
      </c>
    </row>
    <row r="6" spans="1:7" ht="17.100000000000001" customHeight="1" x14ac:dyDescent="0.15">
      <c r="A6" s="75">
        <v>2016</v>
      </c>
      <c r="B6" s="106">
        <v>56024630</v>
      </c>
      <c r="C6" s="106">
        <v>4595018</v>
      </c>
      <c r="D6" s="106">
        <v>30506260</v>
      </c>
      <c r="E6" s="106">
        <v>20923351</v>
      </c>
      <c r="F6" s="106">
        <v>27681287</v>
      </c>
      <c r="G6" s="106">
        <v>71621</v>
      </c>
    </row>
    <row r="7" spans="1:7" ht="17.100000000000001" customHeight="1" x14ac:dyDescent="0.15">
      <c r="A7" s="75">
        <v>2017</v>
      </c>
      <c r="B7" s="106">
        <v>59169485</v>
      </c>
      <c r="C7" s="106">
        <v>4657295</v>
      </c>
      <c r="D7" s="106">
        <v>31681951</v>
      </c>
      <c r="E7" s="106">
        <v>22830239</v>
      </c>
      <c r="F7" s="106">
        <v>28581190</v>
      </c>
      <c r="G7" s="106">
        <v>75181</v>
      </c>
    </row>
    <row r="8" spans="1:7" ht="17.100000000000001" customHeight="1" thickBot="1" x14ac:dyDescent="0.2">
      <c r="A8" s="77">
        <v>2018</v>
      </c>
      <c r="B8" s="107">
        <v>63000340</v>
      </c>
      <c r="C8" s="107">
        <v>4931480</v>
      </c>
      <c r="D8" s="107">
        <v>33198377</v>
      </c>
      <c r="E8" s="107">
        <v>24870483</v>
      </c>
      <c r="F8" s="107">
        <v>29678037</v>
      </c>
      <c r="G8" s="107">
        <v>79582</v>
      </c>
    </row>
    <row r="9" spans="1:7" ht="17.100000000000001" customHeight="1" x14ac:dyDescent="0.15">
      <c r="A9" s="97"/>
      <c r="B9" s="78"/>
      <c r="C9" s="78"/>
      <c r="D9" s="78"/>
      <c r="E9" s="78"/>
      <c r="F9" s="78"/>
      <c r="G9" s="78"/>
    </row>
    <row r="10" spans="1:7" ht="24.95" customHeight="1" x14ac:dyDescent="0.15">
      <c r="A10" s="114" t="s">
        <v>0</v>
      </c>
      <c r="B10" s="114"/>
      <c r="C10" s="114"/>
      <c r="D10" s="114"/>
      <c r="E10" s="114"/>
      <c r="F10" s="114"/>
      <c r="G10" s="114"/>
    </row>
    <row r="11" spans="1:7" ht="20.100000000000001" customHeight="1" thickBot="1" x14ac:dyDescent="0.2">
      <c r="C11" s="115" t="s">
        <v>1</v>
      </c>
      <c r="D11" s="115"/>
      <c r="E11" s="115"/>
      <c r="F11" s="81"/>
      <c r="G11" s="69"/>
    </row>
    <row r="12" spans="1:7" ht="20.100000000000001" customHeight="1" x14ac:dyDescent="0.15">
      <c r="A12" s="116" t="s">
        <v>2</v>
      </c>
      <c r="B12" s="118" t="s">
        <v>3</v>
      </c>
      <c r="C12" s="73"/>
      <c r="D12" s="73"/>
      <c r="E12" s="73"/>
      <c r="F12" s="82"/>
      <c r="G12" s="120" t="s">
        <v>4</v>
      </c>
    </row>
    <row r="13" spans="1:7" ht="30" customHeight="1" x14ac:dyDescent="0.15">
      <c r="A13" s="117"/>
      <c r="B13" s="119"/>
      <c r="C13" s="105" t="s">
        <v>5</v>
      </c>
      <c r="D13" s="105" t="s">
        <v>6</v>
      </c>
      <c r="E13" s="20" t="s">
        <v>7</v>
      </c>
      <c r="F13" s="83" t="s">
        <v>8</v>
      </c>
      <c r="G13" s="121"/>
    </row>
    <row r="14" spans="1:7" ht="17.100000000000001" customHeight="1" x14ac:dyDescent="0.15">
      <c r="A14" s="75">
        <v>2016</v>
      </c>
      <c r="B14" s="108">
        <v>106.7</v>
      </c>
      <c r="C14" s="108">
        <v>103.6</v>
      </c>
      <c r="D14" s="108">
        <v>104.8</v>
      </c>
      <c r="E14" s="108">
        <v>110.6</v>
      </c>
      <c r="F14" s="108">
        <v>104.5</v>
      </c>
      <c r="G14" s="108">
        <v>106.2</v>
      </c>
    </row>
    <row r="15" spans="1:7" ht="17.100000000000001" customHeight="1" x14ac:dyDescent="0.15">
      <c r="A15" s="75">
        <v>2017</v>
      </c>
      <c r="B15" s="108">
        <v>106.2</v>
      </c>
      <c r="C15" s="108">
        <v>103.1</v>
      </c>
      <c r="D15" s="108">
        <v>103.1</v>
      </c>
      <c r="E15" s="108">
        <v>111.6</v>
      </c>
      <c r="F15" s="108">
        <v>103.4</v>
      </c>
      <c r="G15" s="108">
        <v>105.5</v>
      </c>
    </row>
    <row r="16" spans="1:7" ht="17.100000000000001" customHeight="1" thickBot="1" x14ac:dyDescent="0.2">
      <c r="A16" s="77">
        <v>2018</v>
      </c>
      <c r="B16" s="109">
        <v>107.1</v>
      </c>
      <c r="C16" s="109">
        <v>102.7</v>
      </c>
      <c r="D16" s="109">
        <v>105.4</v>
      </c>
      <c r="E16" s="109">
        <v>110.5</v>
      </c>
      <c r="F16" s="109">
        <v>105.3</v>
      </c>
      <c r="G16" s="109">
        <v>106.5</v>
      </c>
    </row>
    <row r="17" spans="1:7" ht="17.100000000000001" customHeight="1" x14ac:dyDescent="0.15">
      <c r="A17" s="98"/>
    </row>
    <row r="18" spans="1:7" ht="24.95" customHeight="1" x14ac:dyDescent="0.15">
      <c r="A18" s="114" t="s">
        <v>21</v>
      </c>
      <c r="B18" s="114"/>
      <c r="C18" s="114"/>
      <c r="D18" s="114"/>
      <c r="E18" s="114"/>
      <c r="F18" s="114"/>
      <c r="G18" s="104"/>
    </row>
    <row r="19" spans="1:7" ht="20.100000000000001" customHeight="1" thickBot="1" x14ac:dyDescent="0.2">
      <c r="B19" s="69"/>
      <c r="C19" s="70"/>
      <c r="D19" s="71"/>
      <c r="F19" s="72" t="s">
        <v>22</v>
      </c>
    </row>
    <row r="20" spans="1:7" ht="20.100000000000001" customHeight="1" x14ac:dyDescent="0.15">
      <c r="A20" s="116" t="s">
        <v>2</v>
      </c>
      <c r="B20" s="120" t="s">
        <v>23</v>
      </c>
      <c r="C20" s="73"/>
      <c r="D20" s="73"/>
      <c r="E20" s="73"/>
      <c r="F20" s="73"/>
    </row>
    <row r="21" spans="1:7" ht="30" customHeight="1" x14ac:dyDescent="0.15">
      <c r="A21" s="117"/>
      <c r="B21" s="128"/>
      <c r="C21" s="105" t="s">
        <v>5</v>
      </c>
      <c r="D21" s="105" t="s">
        <v>6</v>
      </c>
      <c r="E21" s="20" t="s">
        <v>7</v>
      </c>
      <c r="F21" s="74" t="s">
        <v>8</v>
      </c>
    </row>
    <row r="22" spans="1:7" ht="16.350000000000001" customHeight="1" x14ac:dyDescent="0.15">
      <c r="A22" s="75">
        <v>2015</v>
      </c>
      <c r="B22" s="79">
        <v>100</v>
      </c>
      <c r="C22" s="108">
        <v>8.6999999999999993</v>
      </c>
      <c r="D22" s="108">
        <v>56.5</v>
      </c>
      <c r="E22" s="108">
        <v>34.799999999999997</v>
      </c>
      <c r="F22" s="108">
        <v>51.2</v>
      </c>
    </row>
    <row r="23" spans="1:7" ht="16.350000000000001" customHeight="1" x14ac:dyDescent="0.15">
      <c r="A23" s="75">
        <v>2016</v>
      </c>
      <c r="B23" s="79">
        <v>100</v>
      </c>
      <c r="C23" s="108">
        <v>8.1999999999999993</v>
      </c>
      <c r="D23" s="108">
        <v>54.5</v>
      </c>
      <c r="E23" s="108">
        <v>37.299999999999997</v>
      </c>
      <c r="F23" s="108">
        <v>49.4</v>
      </c>
    </row>
    <row r="24" spans="1:7" ht="16.350000000000001" customHeight="1" x14ac:dyDescent="0.15">
      <c r="A24" s="75">
        <v>2017</v>
      </c>
      <c r="B24" s="79">
        <v>100</v>
      </c>
      <c r="C24" s="108">
        <v>7.9</v>
      </c>
      <c r="D24" s="108">
        <v>53.5</v>
      </c>
      <c r="E24" s="108">
        <v>38.6</v>
      </c>
      <c r="F24" s="108">
        <v>48.3</v>
      </c>
    </row>
    <row r="25" spans="1:7" ht="16.350000000000001" customHeight="1" thickBot="1" x14ac:dyDescent="0.2">
      <c r="A25" s="77">
        <v>2018</v>
      </c>
      <c r="B25" s="80">
        <v>100</v>
      </c>
      <c r="C25" s="109">
        <v>7.8</v>
      </c>
      <c r="D25" s="109">
        <v>52.7</v>
      </c>
      <c r="E25" s="109">
        <v>39.5</v>
      </c>
      <c r="F25" s="109">
        <v>47.1</v>
      </c>
    </row>
    <row r="26" spans="1:7" ht="15.2" customHeight="1" x14ac:dyDescent="0.15"/>
    <row r="27" spans="1:7" ht="24.95" customHeight="1" x14ac:dyDescent="0.15">
      <c r="A27" s="114" t="s">
        <v>109</v>
      </c>
      <c r="B27" s="114"/>
      <c r="C27" s="114"/>
      <c r="D27" s="114"/>
      <c r="E27" s="114"/>
      <c r="F27" s="114"/>
      <c r="G27" s="104"/>
    </row>
    <row r="28" spans="1:7" ht="20.100000000000001" customHeight="1" thickBot="1" x14ac:dyDescent="0.2">
      <c r="B28" s="69"/>
      <c r="C28" s="70"/>
      <c r="D28" s="71"/>
      <c r="F28" s="72" t="s">
        <v>22</v>
      </c>
    </row>
    <row r="29" spans="1:7" ht="20.100000000000001" customHeight="1" x14ac:dyDescent="0.15">
      <c r="A29" s="116" t="s">
        <v>2</v>
      </c>
      <c r="B29" s="120" t="s">
        <v>23</v>
      </c>
      <c r="C29" s="73"/>
      <c r="D29" s="73"/>
      <c r="E29" s="73"/>
      <c r="F29" s="73"/>
    </row>
    <row r="30" spans="1:7" ht="30" customHeight="1" x14ac:dyDescent="0.15">
      <c r="A30" s="117"/>
      <c r="B30" s="128"/>
      <c r="C30" s="105" t="s">
        <v>5</v>
      </c>
      <c r="D30" s="105" t="s">
        <v>6</v>
      </c>
      <c r="E30" s="20" t="s">
        <v>7</v>
      </c>
      <c r="F30" s="74" t="s">
        <v>8</v>
      </c>
    </row>
    <row r="31" spans="1:7" ht="16.350000000000001" customHeight="1" x14ac:dyDescent="0.15">
      <c r="A31" s="75">
        <v>2016</v>
      </c>
      <c r="B31" s="79">
        <v>100</v>
      </c>
      <c r="C31" s="108">
        <v>4.7</v>
      </c>
      <c r="D31" s="108">
        <v>40.200000000000003</v>
      </c>
      <c r="E31" s="108">
        <v>55.2</v>
      </c>
      <c r="F31" s="108">
        <v>34.5</v>
      </c>
    </row>
    <row r="32" spans="1:7" ht="16.350000000000001" customHeight="1" x14ac:dyDescent="0.15">
      <c r="A32" s="75">
        <v>2017</v>
      </c>
      <c r="B32" s="79">
        <v>100</v>
      </c>
      <c r="C32" s="108">
        <v>4.3</v>
      </c>
      <c r="D32" s="108">
        <v>28.1</v>
      </c>
      <c r="E32" s="108">
        <v>67.599999999999994</v>
      </c>
      <c r="F32" s="108">
        <v>27.6</v>
      </c>
    </row>
    <row r="33" spans="1:6" ht="16.350000000000001" customHeight="1" thickBot="1" x14ac:dyDescent="0.2">
      <c r="A33" s="77">
        <v>2018</v>
      </c>
      <c r="B33" s="80">
        <v>100</v>
      </c>
      <c r="C33" s="109">
        <v>3.1</v>
      </c>
      <c r="D33" s="109">
        <v>40.700000000000003</v>
      </c>
      <c r="E33" s="109">
        <v>56.1</v>
      </c>
      <c r="F33" s="109">
        <v>36.5</v>
      </c>
    </row>
    <row r="34" spans="1:6" ht="17.100000000000001" customHeight="1" x14ac:dyDescent="0.15"/>
    <row r="35" spans="1:6" ht="17.100000000000001" customHeight="1" x14ac:dyDescent="0.15"/>
  </sheetData>
  <mergeCells count="16">
    <mergeCell ref="A18:F18"/>
    <mergeCell ref="A1:G1"/>
    <mergeCell ref="C2:E2"/>
    <mergeCell ref="A3:A4"/>
    <mergeCell ref="B3:B4"/>
    <mergeCell ref="G3:G4"/>
    <mergeCell ref="A10:G10"/>
    <mergeCell ref="C11:E11"/>
    <mergeCell ref="A12:A13"/>
    <mergeCell ref="B12:B13"/>
    <mergeCell ref="G12:G13"/>
    <mergeCell ref="A29:A30"/>
    <mergeCell ref="B29:B30"/>
    <mergeCell ref="A20:A21"/>
    <mergeCell ref="B20:B21"/>
    <mergeCell ref="A27:F27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H45"/>
  <sheetViews>
    <sheetView showGridLines="0" showZeros="0" workbookViewId="0">
      <selection activeCell="L8" sqref="L8"/>
    </sheetView>
  </sheetViews>
  <sheetFormatPr defaultColWidth="9" defaultRowHeight="14.25" x14ac:dyDescent="0.15"/>
  <cols>
    <col min="1" max="1" width="30.125" style="67" customWidth="1"/>
    <col min="2" max="5" width="8.625" style="67" customWidth="1"/>
    <col min="6" max="8" width="6.625" style="67" customWidth="1"/>
    <col min="9" max="16384" width="9" style="67"/>
  </cols>
  <sheetData>
    <row r="1" spans="1:8" ht="24.95" customHeight="1" x14ac:dyDescent="0.15">
      <c r="A1" s="131" t="s">
        <v>113</v>
      </c>
      <c r="B1" s="131"/>
      <c r="C1" s="131"/>
      <c r="D1" s="131"/>
      <c r="E1" s="131"/>
      <c r="F1" s="131"/>
      <c r="G1" s="131"/>
      <c r="H1" s="131"/>
    </row>
    <row r="2" spans="1:8" s="49" customFormat="1" ht="20.100000000000001" customHeight="1" thickBot="1" x14ac:dyDescent="0.2">
      <c r="A2" s="50"/>
      <c r="B2" s="133"/>
      <c r="C2" s="133"/>
      <c r="D2" s="132"/>
      <c r="E2" s="132"/>
      <c r="F2" s="132"/>
      <c r="G2" s="132"/>
      <c r="H2" s="132"/>
    </row>
    <row r="3" spans="1:8" s="49" customFormat="1" ht="30" customHeight="1" x14ac:dyDescent="0.15">
      <c r="A3" s="134" t="s">
        <v>25</v>
      </c>
      <c r="B3" s="129" t="s">
        <v>107</v>
      </c>
      <c r="C3" s="130"/>
      <c r="D3" s="130"/>
      <c r="E3" s="116"/>
      <c r="F3" s="129" t="s">
        <v>97</v>
      </c>
      <c r="G3" s="130"/>
      <c r="H3" s="130"/>
    </row>
    <row r="4" spans="1:8" s="49" customFormat="1" ht="20.100000000000001" customHeight="1" x14ac:dyDescent="0.15">
      <c r="A4" s="135"/>
      <c r="B4" s="105">
        <v>2015</v>
      </c>
      <c r="C4" s="105">
        <v>2016</v>
      </c>
      <c r="D4" s="105">
        <v>2017</v>
      </c>
      <c r="E4" s="105">
        <v>2018</v>
      </c>
      <c r="F4" s="105">
        <v>2016</v>
      </c>
      <c r="G4" s="105">
        <v>2017</v>
      </c>
      <c r="H4" s="20">
        <v>2018</v>
      </c>
    </row>
    <row r="5" spans="1:8" s="49" customFormat="1" ht="16.350000000000001" customHeight="1" x14ac:dyDescent="0.15">
      <c r="A5" s="51" t="s">
        <v>88</v>
      </c>
      <c r="B5" s="52">
        <v>51177948</v>
      </c>
      <c r="C5" s="52">
        <v>56024630</v>
      </c>
      <c r="D5" s="52">
        <v>59169485</v>
      </c>
      <c r="E5" s="52">
        <v>63000340</v>
      </c>
      <c r="F5" s="110">
        <v>106.7</v>
      </c>
      <c r="G5" s="110">
        <v>106.2</v>
      </c>
      <c r="H5" s="110">
        <v>107.1</v>
      </c>
    </row>
    <row r="6" spans="1:8" s="49" customFormat="1" ht="16.350000000000001" customHeight="1" x14ac:dyDescent="0.15">
      <c r="A6" s="53" t="s">
        <v>26</v>
      </c>
      <c r="B6" s="52"/>
      <c r="C6" s="52"/>
      <c r="D6" s="52"/>
      <c r="E6" s="52"/>
      <c r="F6" s="111"/>
      <c r="G6" s="111"/>
      <c r="H6" s="111"/>
    </row>
    <row r="7" spans="1:8" s="49" customFormat="1" ht="16.350000000000001" customHeight="1" x14ac:dyDescent="0.15">
      <c r="A7" s="54" t="s">
        <v>89</v>
      </c>
      <c r="B7" s="55">
        <v>4475315</v>
      </c>
      <c r="C7" s="55">
        <v>4595018</v>
      </c>
      <c r="D7" s="55">
        <v>4657295</v>
      </c>
      <c r="E7" s="55">
        <v>4931480</v>
      </c>
      <c r="F7" s="111">
        <v>103.6</v>
      </c>
      <c r="G7" s="111">
        <v>103.1</v>
      </c>
      <c r="H7" s="111">
        <v>102.7</v>
      </c>
    </row>
    <row r="8" spans="1:8" s="49" customFormat="1" ht="16.350000000000001" customHeight="1" x14ac:dyDescent="0.15">
      <c r="A8" s="54" t="s">
        <v>90</v>
      </c>
      <c r="B8" s="55">
        <v>28896113</v>
      </c>
      <c r="C8" s="55">
        <v>30506260</v>
      </c>
      <c r="D8" s="55">
        <v>31681951</v>
      </c>
      <c r="E8" s="55">
        <v>33198377</v>
      </c>
      <c r="F8" s="111">
        <v>104.8</v>
      </c>
      <c r="G8" s="111">
        <v>103.1</v>
      </c>
      <c r="H8" s="111">
        <v>105.4</v>
      </c>
    </row>
    <row r="9" spans="1:8" s="49" customFormat="1" ht="16.350000000000001" customHeight="1" x14ac:dyDescent="0.15">
      <c r="A9" s="56" t="s">
        <v>91</v>
      </c>
      <c r="B9" s="55">
        <v>17806520</v>
      </c>
      <c r="C9" s="55">
        <v>20923351</v>
      </c>
      <c r="D9" s="55">
        <v>22830239</v>
      </c>
      <c r="E9" s="55">
        <v>24870483</v>
      </c>
      <c r="F9" s="111">
        <v>110.6</v>
      </c>
      <c r="G9" s="111">
        <v>111.6</v>
      </c>
      <c r="H9" s="111">
        <v>110.5</v>
      </c>
    </row>
    <row r="10" spans="1:8" s="49" customFormat="1" ht="16.350000000000001" customHeight="1" x14ac:dyDescent="0.15">
      <c r="A10" s="57" t="s">
        <v>27</v>
      </c>
      <c r="B10" s="55"/>
      <c r="C10" s="55"/>
      <c r="D10" s="55"/>
      <c r="E10" s="55"/>
      <c r="F10" s="111"/>
      <c r="G10" s="111"/>
      <c r="H10" s="111"/>
    </row>
    <row r="11" spans="1:8" s="49" customFormat="1" ht="16.350000000000001" customHeight="1" x14ac:dyDescent="0.15">
      <c r="A11" s="58" t="s">
        <v>98</v>
      </c>
      <c r="B11" s="55">
        <v>4595491</v>
      </c>
      <c r="C11" s="55">
        <v>4722307</v>
      </c>
      <c r="D11" s="55">
        <v>4795131</v>
      </c>
      <c r="E11" s="55">
        <v>5077453</v>
      </c>
      <c r="F11" s="111">
        <v>103.6</v>
      </c>
      <c r="G11" s="111">
        <v>103.2</v>
      </c>
      <c r="H11" s="111">
        <v>102.7</v>
      </c>
    </row>
    <row r="12" spans="1:8" s="49" customFormat="1" ht="16.350000000000001" customHeight="1" x14ac:dyDescent="0.15">
      <c r="A12" s="58" t="s">
        <v>119</v>
      </c>
      <c r="B12" s="55">
        <v>120176</v>
      </c>
      <c r="C12" s="55">
        <v>127289</v>
      </c>
      <c r="D12" s="55">
        <v>137836</v>
      </c>
      <c r="E12" s="55">
        <v>145973</v>
      </c>
      <c r="F12" s="111">
        <v>105.2</v>
      </c>
      <c r="G12" s="111">
        <v>106.6</v>
      </c>
      <c r="H12" s="111">
        <v>102.7</v>
      </c>
    </row>
    <row r="13" spans="1:8" s="49" customFormat="1" ht="16.350000000000001" customHeight="1" x14ac:dyDescent="0.15">
      <c r="A13" s="59" t="s">
        <v>28</v>
      </c>
      <c r="B13" s="55">
        <v>26213661</v>
      </c>
      <c r="C13" s="55">
        <v>27681287</v>
      </c>
      <c r="D13" s="55">
        <v>28581190</v>
      </c>
      <c r="E13" s="55">
        <v>29678037</v>
      </c>
      <c r="F13" s="111">
        <v>104.5</v>
      </c>
      <c r="G13" s="111">
        <v>103.4</v>
      </c>
      <c r="H13" s="111">
        <v>105.3</v>
      </c>
    </row>
    <row r="14" spans="1:8" s="49" customFormat="1" ht="16.350000000000001" customHeight="1" x14ac:dyDescent="0.15">
      <c r="A14" s="60" t="s">
        <v>104</v>
      </c>
      <c r="B14" s="55">
        <v>2037946</v>
      </c>
      <c r="C14" s="55">
        <v>2145375</v>
      </c>
      <c r="D14" s="55">
        <v>2104232</v>
      </c>
      <c r="E14" s="55">
        <v>2005665</v>
      </c>
      <c r="F14" s="111">
        <v>106.8</v>
      </c>
      <c r="G14" s="111">
        <v>94.9</v>
      </c>
      <c r="H14" s="111">
        <v>97.6</v>
      </c>
    </row>
    <row r="15" spans="1:8" s="49" customFormat="1" ht="16.350000000000001" customHeight="1" x14ac:dyDescent="0.15">
      <c r="A15" s="61" t="s">
        <v>121</v>
      </c>
      <c r="B15" s="55">
        <v>2415</v>
      </c>
      <c r="C15" s="55">
        <v>2542</v>
      </c>
      <c r="D15" s="55">
        <v>2494</v>
      </c>
      <c r="E15" s="55">
        <v>2387</v>
      </c>
      <c r="F15" s="111">
        <v>105.2</v>
      </c>
      <c r="G15" s="111">
        <v>97.2</v>
      </c>
      <c r="H15" s="111">
        <v>95.9</v>
      </c>
    </row>
    <row r="16" spans="1:8" s="49" customFormat="1" ht="16.350000000000001" customHeight="1" x14ac:dyDescent="0.15">
      <c r="A16" s="58" t="s">
        <v>105</v>
      </c>
      <c r="B16" s="55">
        <v>23076210</v>
      </c>
      <c r="C16" s="55">
        <v>24392604</v>
      </c>
      <c r="D16" s="55">
        <v>25240474</v>
      </c>
      <c r="E16" s="55">
        <v>26366813</v>
      </c>
      <c r="F16" s="111">
        <v>104.4</v>
      </c>
      <c r="G16" s="111">
        <v>104.1</v>
      </c>
      <c r="H16" s="111">
        <v>105.7</v>
      </c>
    </row>
    <row r="17" spans="1:8" s="49" customFormat="1" ht="16.350000000000001" customHeight="1" x14ac:dyDescent="0.15">
      <c r="A17" s="58" t="s">
        <v>120</v>
      </c>
      <c r="B17" s="55">
        <v>66585</v>
      </c>
      <c r="C17" s="55">
        <v>66402</v>
      </c>
      <c r="D17" s="55">
        <v>79227</v>
      </c>
      <c r="E17" s="55">
        <v>83448</v>
      </c>
      <c r="F17" s="111">
        <v>98.2</v>
      </c>
      <c r="G17" s="111">
        <v>119.3</v>
      </c>
      <c r="H17" s="111">
        <v>105.5</v>
      </c>
    </row>
    <row r="18" spans="1:8" s="49" customFormat="1" ht="16.350000000000001" customHeight="1" x14ac:dyDescent="0.15">
      <c r="A18" s="58" t="s">
        <v>106</v>
      </c>
      <c r="B18" s="55">
        <v>1099504</v>
      </c>
      <c r="C18" s="55">
        <v>1143308</v>
      </c>
      <c r="D18" s="55">
        <v>1236483</v>
      </c>
      <c r="E18" s="55">
        <v>1305559</v>
      </c>
      <c r="F18" s="111">
        <v>102.9</v>
      </c>
      <c r="G18" s="111">
        <v>105.2</v>
      </c>
      <c r="H18" s="111">
        <v>110</v>
      </c>
    </row>
    <row r="19" spans="1:8" s="49" customFormat="1" ht="16.350000000000001" customHeight="1" x14ac:dyDescent="0.15">
      <c r="A19" s="58" t="s">
        <v>29</v>
      </c>
      <c r="B19" s="55">
        <v>2751452</v>
      </c>
      <c r="C19" s="55">
        <v>2893918.07</v>
      </c>
      <c r="D19" s="55">
        <v>3182481.29</v>
      </c>
      <c r="E19" s="55">
        <v>3606175</v>
      </c>
      <c r="F19" s="111">
        <v>107</v>
      </c>
      <c r="G19" s="111">
        <v>101</v>
      </c>
      <c r="H19" s="111">
        <v>105.9</v>
      </c>
    </row>
    <row r="20" spans="1:8" s="49" customFormat="1" ht="16.350000000000001" customHeight="1" x14ac:dyDescent="0.15">
      <c r="A20" s="58" t="s">
        <v>30</v>
      </c>
      <c r="B20" s="55">
        <v>5190040</v>
      </c>
      <c r="C20" s="55">
        <v>5437031</v>
      </c>
      <c r="D20" s="55">
        <v>5828117</v>
      </c>
      <c r="E20" s="55">
        <v>6243406</v>
      </c>
      <c r="F20" s="111">
        <v>105.6</v>
      </c>
      <c r="G20" s="111">
        <v>106</v>
      </c>
      <c r="H20" s="111">
        <v>104.6</v>
      </c>
    </row>
    <row r="21" spans="1:8" s="49" customFormat="1" ht="16.350000000000001" customHeight="1" x14ac:dyDescent="0.15">
      <c r="A21" s="62" t="s">
        <v>92</v>
      </c>
      <c r="B21" s="55">
        <v>3120740</v>
      </c>
      <c r="C21" s="55">
        <v>3247340</v>
      </c>
      <c r="D21" s="55">
        <v>3480448</v>
      </c>
      <c r="E21" s="55">
        <v>3719467</v>
      </c>
      <c r="F21" s="111">
        <v>105.2</v>
      </c>
      <c r="G21" s="111">
        <v>106</v>
      </c>
      <c r="H21" s="111">
        <v>104.4</v>
      </c>
    </row>
    <row r="22" spans="1:8" s="49" customFormat="1" ht="16.350000000000001" customHeight="1" x14ac:dyDescent="0.15">
      <c r="A22" s="63" t="s">
        <v>93</v>
      </c>
      <c r="B22" s="55">
        <v>2069300</v>
      </c>
      <c r="C22" s="55">
        <v>2189690</v>
      </c>
      <c r="D22" s="55">
        <v>2347669</v>
      </c>
      <c r="E22" s="55">
        <v>2523939</v>
      </c>
      <c r="F22" s="111">
        <v>106.3</v>
      </c>
      <c r="G22" s="111">
        <v>106.1</v>
      </c>
      <c r="H22" s="111">
        <v>105</v>
      </c>
    </row>
    <row r="23" spans="1:8" s="49" customFormat="1" ht="16.350000000000001" customHeight="1" x14ac:dyDescent="0.15">
      <c r="A23" s="63" t="s">
        <v>94</v>
      </c>
      <c r="B23" s="55">
        <v>5013329</v>
      </c>
      <c r="C23" s="55">
        <v>5487680</v>
      </c>
      <c r="D23" s="55">
        <v>5771186</v>
      </c>
      <c r="E23" s="55">
        <v>5814651</v>
      </c>
      <c r="F23" s="111">
        <v>104.1</v>
      </c>
      <c r="G23" s="111">
        <v>104.7</v>
      </c>
      <c r="H23" s="111">
        <v>106.3</v>
      </c>
    </row>
    <row r="24" spans="1:8" s="49" customFormat="1" ht="16.350000000000001" customHeight="1" x14ac:dyDescent="0.15">
      <c r="A24" s="62" t="s">
        <v>31</v>
      </c>
      <c r="B24" s="55">
        <v>677322</v>
      </c>
      <c r="C24" s="55">
        <v>714060</v>
      </c>
      <c r="D24" s="55">
        <v>771080.2</v>
      </c>
      <c r="E24" s="55">
        <v>830810</v>
      </c>
      <c r="F24" s="111">
        <v>106.6</v>
      </c>
      <c r="G24" s="111">
        <v>107.4</v>
      </c>
      <c r="H24" s="111">
        <v>106.1</v>
      </c>
    </row>
    <row r="25" spans="1:8" s="49" customFormat="1" ht="16.350000000000001" customHeight="1" x14ac:dyDescent="0.15">
      <c r="A25" s="62" t="s">
        <v>95</v>
      </c>
      <c r="B25" s="55">
        <v>53296</v>
      </c>
      <c r="C25" s="55">
        <v>57615</v>
      </c>
      <c r="D25" s="55">
        <v>60098</v>
      </c>
      <c r="E25" s="55">
        <v>68719</v>
      </c>
      <c r="F25" s="111">
        <v>105.6</v>
      </c>
      <c r="G25" s="111">
        <v>109.4</v>
      </c>
      <c r="H25" s="111">
        <v>106.4</v>
      </c>
    </row>
    <row r="26" spans="1:8" s="49" customFormat="1" ht="16.350000000000001" customHeight="1" x14ac:dyDescent="0.15">
      <c r="A26" s="62" t="s">
        <v>96</v>
      </c>
      <c r="B26" s="55">
        <v>624026</v>
      </c>
      <c r="C26" s="55">
        <v>656445</v>
      </c>
      <c r="D26" s="55">
        <v>710982</v>
      </c>
      <c r="E26" s="55">
        <v>762091</v>
      </c>
      <c r="F26" s="111">
        <v>106.7</v>
      </c>
      <c r="G26" s="111">
        <v>107.2</v>
      </c>
      <c r="H26" s="111">
        <v>106.1</v>
      </c>
    </row>
    <row r="27" spans="1:8" s="49" customFormat="1" ht="16.350000000000001" customHeight="1" x14ac:dyDescent="0.15">
      <c r="A27" s="62" t="s">
        <v>33</v>
      </c>
      <c r="B27" s="55">
        <v>1141703</v>
      </c>
      <c r="C27" s="55">
        <v>1705993.12</v>
      </c>
      <c r="D27" s="55">
        <v>1811833.71</v>
      </c>
      <c r="E27" s="55">
        <v>1916545</v>
      </c>
      <c r="F27" s="111">
        <v>119.5</v>
      </c>
      <c r="G27" s="111">
        <v>116.5</v>
      </c>
      <c r="H27" s="111">
        <v>116</v>
      </c>
    </row>
    <row r="28" spans="1:8" s="49" customFormat="1" ht="16.350000000000001" customHeight="1" x14ac:dyDescent="0.15">
      <c r="A28" s="63" t="s">
        <v>34</v>
      </c>
      <c r="B28" s="55">
        <v>1346478</v>
      </c>
      <c r="C28" s="55">
        <v>1615817</v>
      </c>
      <c r="D28" s="55">
        <v>1859571</v>
      </c>
      <c r="E28" s="55">
        <v>1891168</v>
      </c>
      <c r="F28" s="111">
        <v>116.7</v>
      </c>
      <c r="G28" s="111">
        <v>102.1</v>
      </c>
      <c r="H28" s="111">
        <v>107.7</v>
      </c>
    </row>
    <row r="29" spans="1:8" s="49" customFormat="1" ht="16.350000000000001" customHeight="1" x14ac:dyDescent="0.15">
      <c r="A29" s="63" t="s">
        <v>99</v>
      </c>
      <c r="B29" s="55">
        <v>553352</v>
      </c>
      <c r="C29" s="55">
        <v>783000</v>
      </c>
      <c r="D29" s="55">
        <v>900386</v>
      </c>
      <c r="E29" s="55">
        <v>789699</v>
      </c>
      <c r="F29" s="111">
        <v>123.5</v>
      </c>
      <c r="G29" s="111">
        <v>97.8</v>
      </c>
      <c r="H29" s="111">
        <v>108.2</v>
      </c>
    </row>
    <row r="30" spans="1:8" s="49" customFormat="1" ht="16.350000000000001" customHeight="1" x14ac:dyDescent="0.15">
      <c r="A30" s="63" t="s">
        <v>100</v>
      </c>
      <c r="B30" s="55">
        <v>85122</v>
      </c>
      <c r="C30" s="55">
        <v>140530</v>
      </c>
      <c r="D30" s="55">
        <v>125109</v>
      </c>
      <c r="E30" s="55">
        <v>142009</v>
      </c>
      <c r="F30" s="111">
        <v>139.80000000000001</v>
      </c>
      <c r="G30" s="111">
        <v>107.5</v>
      </c>
      <c r="H30" s="111">
        <v>105.6</v>
      </c>
    </row>
    <row r="31" spans="1:8" s="49" customFormat="1" ht="16.350000000000001" customHeight="1" x14ac:dyDescent="0.15">
      <c r="A31" s="63" t="s">
        <v>101</v>
      </c>
      <c r="B31" s="55">
        <v>15099</v>
      </c>
      <c r="C31" s="55">
        <v>24261</v>
      </c>
      <c r="D31" s="55">
        <v>19981</v>
      </c>
      <c r="E31" s="55">
        <v>25263</v>
      </c>
      <c r="F31" s="111">
        <v>137</v>
      </c>
      <c r="G31" s="111">
        <v>104.8</v>
      </c>
      <c r="H31" s="111">
        <v>106.9</v>
      </c>
    </row>
    <row r="32" spans="1:8" s="49" customFormat="1" ht="16.350000000000001" customHeight="1" x14ac:dyDescent="0.15">
      <c r="A32" s="62" t="s">
        <v>102</v>
      </c>
      <c r="B32" s="55">
        <v>690517</v>
      </c>
      <c r="C32" s="55">
        <v>665178</v>
      </c>
      <c r="D32" s="55">
        <v>811355</v>
      </c>
      <c r="E32" s="55">
        <v>931446</v>
      </c>
      <c r="F32" s="111">
        <v>108</v>
      </c>
      <c r="G32" s="111">
        <v>105</v>
      </c>
      <c r="H32" s="111">
        <v>107.7</v>
      </c>
    </row>
    <row r="33" spans="1:8" s="49" customFormat="1" ht="16.350000000000001" customHeight="1" x14ac:dyDescent="0.15">
      <c r="A33" s="64" t="s">
        <v>103</v>
      </c>
      <c r="B33" s="55">
        <v>2388</v>
      </c>
      <c r="C33" s="55">
        <v>2798</v>
      </c>
      <c r="D33" s="55">
        <v>2740</v>
      </c>
      <c r="E33" s="55">
        <v>2751</v>
      </c>
      <c r="F33" s="111">
        <v>101.3</v>
      </c>
      <c r="G33" s="111">
        <v>104.6</v>
      </c>
      <c r="H33" s="111">
        <v>97.9</v>
      </c>
    </row>
    <row r="34" spans="1:8" s="49" customFormat="1" ht="16.350000000000001" customHeight="1" x14ac:dyDescent="0.15">
      <c r="A34" s="64" t="s">
        <v>32</v>
      </c>
      <c r="B34" s="55">
        <v>261323</v>
      </c>
      <c r="C34" s="55">
        <v>386558</v>
      </c>
      <c r="D34" s="55">
        <v>490438</v>
      </c>
      <c r="E34" s="55">
        <v>659655</v>
      </c>
      <c r="F34" s="111">
        <v>130.19999999999999</v>
      </c>
      <c r="G34" s="111">
        <v>135</v>
      </c>
      <c r="H34" s="111">
        <v>135.19999999999999</v>
      </c>
    </row>
    <row r="35" spans="1:8" s="49" customFormat="1" ht="16.350000000000001" customHeight="1" x14ac:dyDescent="0.15">
      <c r="A35" s="64" t="s">
        <v>35</v>
      </c>
      <c r="B35" s="55">
        <v>557196</v>
      </c>
      <c r="C35" s="55">
        <v>825869</v>
      </c>
      <c r="D35" s="55">
        <v>1047804</v>
      </c>
      <c r="E35" s="55">
        <v>1483918</v>
      </c>
      <c r="F35" s="111">
        <v>138.69999999999999</v>
      </c>
      <c r="G35" s="111">
        <v>153.19999999999999</v>
      </c>
      <c r="H35" s="111">
        <v>124.3</v>
      </c>
    </row>
    <row r="36" spans="1:8" s="49" customFormat="1" ht="16.350000000000001" customHeight="1" x14ac:dyDescent="0.15">
      <c r="A36" s="64" t="s">
        <v>36</v>
      </c>
      <c r="B36" s="55">
        <v>262166</v>
      </c>
      <c r="C36" s="55">
        <v>308413</v>
      </c>
      <c r="D36" s="55">
        <v>315316</v>
      </c>
      <c r="E36" s="55">
        <v>454337</v>
      </c>
      <c r="F36" s="111">
        <v>110.5</v>
      </c>
      <c r="G36" s="111">
        <v>130.1</v>
      </c>
      <c r="H36" s="111">
        <v>119.8</v>
      </c>
    </row>
    <row r="37" spans="1:8" s="49" customFormat="1" ht="16.350000000000001" customHeight="1" x14ac:dyDescent="0.15">
      <c r="A37" s="64" t="s">
        <v>37</v>
      </c>
      <c r="B37" s="55">
        <v>126203</v>
      </c>
      <c r="C37" s="55">
        <v>152865</v>
      </c>
      <c r="D37" s="55">
        <v>156462</v>
      </c>
      <c r="E37" s="55">
        <v>166346</v>
      </c>
      <c r="F37" s="111">
        <v>110.1</v>
      </c>
      <c r="G37" s="111">
        <v>106.8</v>
      </c>
      <c r="H37" s="111">
        <v>107.7</v>
      </c>
    </row>
    <row r="38" spans="1:8" s="49" customFormat="1" ht="16.350000000000001" customHeight="1" x14ac:dyDescent="0.15">
      <c r="A38" s="62" t="s">
        <v>38</v>
      </c>
      <c r="B38" s="55">
        <v>367313</v>
      </c>
      <c r="C38" s="55">
        <v>511074</v>
      </c>
      <c r="D38" s="55">
        <v>648477</v>
      </c>
      <c r="E38" s="55">
        <v>808278</v>
      </c>
      <c r="F38" s="111">
        <v>130</v>
      </c>
      <c r="G38" s="111">
        <v>135.5</v>
      </c>
      <c r="H38" s="111">
        <v>123.7</v>
      </c>
    </row>
    <row r="39" spans="1:8" s="49" customFormat="1" ht="16.350000000000001" customHeight="1" x14ac:dyDescent="0.15">
      <c r="A39" s="62" t="s">
        <v>39</v>
      </c>
      <c r="B39" s="55">
        <v>868063</v>
      </c>
      <c r="C39" s="55">
        <v>1099940</v>
      </c>
      <c r="D39" s="55">
        <v>1125814</v>
      </c>
      <c r="E39" s="55">
        <v>1225512</v>
      </c>
      <c r="F39" s="111">
        <v>112.5</v>
      </c>
      <c r="G39" s="111">
        <v>118.6</v>
      </c>
      <c r="H39" s="111">
        <v>105.4</v>
      </c>
    </row>
    <row r="40" spans="1:8" s="49" customFormat="1" ht="16.350000000000001" customHeight="1" x14ac:dyDescent="0.15">
      <c r="A40" s="62" t="s">
        <v>40</v>
      </c>
      <c r="B40" s="55">
        <v>680203</v>
      </c>
      <c r="C40" s="55">
        <v>857951</v>
      </c>
      <c r="D40" s="55">
        <v>877935</v>
      </c>
      <c r="E40" s="55">
        <v>921369</v>
      </c>
      <c r="F40" s="111">
        <v>113.1</v>
      </c>
      <c r="G40" s="111">
        <v>107.7</v>
      </c>
      <c r="H40" s="111">
        <v>109.2</v>
      </c>
    </row>
    <row r="41" spans="1:8" s="49" customFormat="1" ht="16.350000000000001" customHeight="1" x14ac:dyDescent="0.15">
      <c r="A41" s="62" t="s">
        <v>41</v>
      </c>
      <c r="B41" s="55">
        <v>117164</v>
      </c>
      <c r="C41" s="55">
        <v>199838</v>
      </c>
      <c r="D41" s="55">
        <v>253459</v>
      </c>
      <c r="E41" s="55">
        <v>223915</v>
      </c>
      <c r="F41" s="111">
        <v>129.4</v>
      </c>
      <c r="G41" s="111">
        <v>142.9</v>
      </c>
      <c r="H41" s="111">
        <v>102.3</v>
      </c>
    </row>
    <row r="42" spans="1:8" s="49" customFormat="1" ht="16.350000000000001" customHeight="1" thickBot="1" x14ac:dyDescent="0.2">
      <c r="A42" s="65" t="s">
        <v>42</v>
      </c>
      <c r="B42" s="66">
        <v>1008841.22282041</v>
      </c>
      <c r="C42" s="66">
        <v>1424029.74961986</v>
      </c>
      <c r="D42" s="66">
        <v>1653189.80565454</v>
      </c>
      <c r="E42" s="66">
        <v>1998765</v>
      </c>
      <c r="F42" s="112">
        <v>121.2</v>
      </c>
      <c r="G42" s="112">
        <v>122.4</v>
      </c>
      <c r="H42" s="112">
        <v>128.6</v>
      </c>
    </row>
    <row r="43" spans="1:8" ht="18" customHeight="1" x14ac:dyDescent="0.15"/>
    <row r="44" spans="1:8" ht="18" customHeight="1" x14ac:dyDescent="0.15"/>
    <row r="45" spans="1:8" ht="18" customHeight="1" x14ac:dyDescent="0.15"/>
  </sheetData>
  <mergeCells count="6">
    <mergeCell ref="B3:E3"/>
    <mergeCell ref="F3:H3"/>
    <mergeCell ref="A1:H1"/>
    <mergeCell ref="D2:H2"/>
    <mergeCell ref="B2:C2"/>
    <mergeCell ref="A3:A4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W23"/>
  <sheetViews>
    <sheetView showGridLines="0" showZeros="0" workbookViewId="0">
      <pane xSplit="1" ySplit="5" topLeftCell="B6" activePane="bottomRight" state="frozen"/>
      <selection pane="topRight"/>
      <selection pane="bottomLeft"/>
      <selection pane="bottomRight" activeCell="AA11" sqref="AA11"/>
    </sheetView>
  </sheetViews>
  <sheetFormatPr defaultColWidth="9" defaultRowHeight="14.25" x14ac:dyDescent="0.15"/>
  <cols>
    <col min="1" max="1" width="15.625" style="29" customWidth="1"/>
    <col min="2" max="2" width="11.125" style="29" customWidth="1"/>
    <col min="3" max="5" width="10" style="29" customWidth="1"/>
    <col min="6" max="6" width="8.625" style="29" customWidth="1"/>
    <col min="7" max="7" width="10" style="29" customWidth="1"/>
    <col min="8" max="8" width="8.625" style="29" customWidth="1"/>
    <col min="9" max="15" width="9.5" style="29" customWidth="1"/>
    <col min="16" max="23" width="8.625" style="29" customWidth="1"/>
    <col min="24" max="16384" width="9" style="29"/>
  </cols>
  <sheetData>
    <row r="1" spans="1:23" s="25" customFormat="1" ht="24.95" customHeight="1" x14ac:dyDescent="0.15">
      <c r="B1" s="136" t="s">
        <v>110</v>
      </c>
      <c r="C1" s="136"/>
      <c r="D1" s="136"/>
      <c r="E1" s="136"/>
      <c r="F1" s="136"/>
      <c r="G1" s="30"/>
      <c r="H1" s="30"/>
      <c r="J1" s="30" t="s">
        <v>111</v>
      </c>
      <c r="K1" s="30"/>
      <c r="L1" s="30"/>
      <c r="M1" s="30"/>
      <c r="N1" s="30"/>
      <c r="O1" s="30"/>
      <c r="Q1" s="30" t="s">
        <v>112</v>
      </c>
      <c r="R1" s="30"/>
      <c r="S1" s="30"/>
      <c r="T1" s="30"/>
      <c r="U1" s="30"/>
      <c r="V1" s="30"/>
      <c r="W1" s="30"/>
    </row>
    <row r="2" spans="1:23" s="26" customFormat="1" ht="20.100000000000001" customHeight="1" thickBot="1" x14ac:dyDescent="0.2">
      <c r="A2" s="31"/>
      <c r="B2" s="137" t="s">
        <v>108</v>
      </c>
      <c r="C2" s="137"/>
      <c r="D2" s="137"/>
      <c r="E2" s="137"/>
      <c r="F2" s="137"/>
      <c r="G2" s="138" t="s">
        <v>24</v>
      </c>
      <c r="H2" s="138"/>
      <c r="I2" s="137" t="str">
        <f>B2</f>
        <v xml:space="preserve"> (2018年)</v>
      </c>
      <c r="J2" s="137"/>
      <c r="K2" s="137"/>
      <c r="L2" s="137"/>
      <c r="M2" s="137"/>
      <c r="N2" s="138" t="s">
        <v>24</v>
      </c>
      <c r="O2" s="138"/>
      <c r="P2" s="137" t="str">
        <f>B2</f>
        <v xml:space="preserve"> (2018年)</v>
      </c>
      <c r="Q2" s="137"/>
      <c r="R2" s="137"/>
      <c r="S2" s="137"/>
      <c r="T2" s="137"/>
      <c r="U2" s="31"/>
      <c r="V2" s="138" t="s">
        <v>24</v>
      </c>
      <c r="W2" s="138"/>
    </row>
    <row r="3" spans="1:23" s="26" customFormat="1" ht="20.100000000000001" customHeight="1" x14ac:dyDescent="0.15">
      <c r="A3" s="139" t="s">
        <v>43</v>
      </c>
      <c r="B3" s="120" t="s">
        <v>63</v>
      </c>
      <c r="C3" s="143" t="s">
        <v>26</v>
      </c>
      <c r="D3" s="143"/>
      <c r="E3" s="143"/>
      <c r="F3" s="144" t="s">
        <v>27</v>
      </c>
      <c r="G3" s="145"/>
      <c r="H3" s="40"/>
      <c r="I3" s="146" t="s">
        <v>27</v>
      </c>
      <c r="J3" s="146"/>
      <c r="K3" s="146"/>
      <c r="L3" s="146"/>
      <c r="M3" s="146"/>
      <c r="N3" s="146"/>
      <c r="O3" s="146"/>
      <c r="P3" s="146" t="s">
        <v>27</v>
      </c>
      <c r="Q3" s="146"/>
      <c r="R3" s="146"/>
      <c r="S3" s="146"/>
      <c r="T3" s="146"/>
      <c r="U3" s="146"/>
      <c r="V3" s="147"/>
      <c r="W3" s="141" t="s">
        <v>64</v>
      </c>
    </row>
    <row r="4" spans="1:23" s="27" customFormat="1" ht="50.1" customHeight="1" x14ac:dyDescent="0.15">
      <c r="A4" s="140"/>
      <c r="B4" s="128"/>
      <c r="C4" s="32" t="s">
        <v>5</v>
      </c>
      <c r="D4" s="32" t="s">
        <v>6</v>
      </c>
      <c r="E4" s="32" t="s">
        <v>7</v>
      </c>
      <c r="F4" s="32" t="s">
        <v>65</v>
      </c>
      <c r="G4" s="32" t="s">
        <v>66</v>
      </c>
      <c r="H4" s="33" t="s">
        <v>67</v>
      </c>
      <c r="I4" s="32" t="s">
        <v>68</v>
      </c>
      <c r="J4" s="32" t="s">
        <v>69</v>
      </c>
      <c r="K4" s="32" t="s">
        <v>70</v>
      </c>
      <c r="L4" s="32" t="s">
        <v>71</v>
      </c>
      <c r="M4" s="32" t="s">
        <v>72</v>
      </c>
      <c r="N4" s="32" t="s">
        <v>73</v>
      </c>
      <c r="O4" s="33" t="s">
        <v>74</v>
      </c>
      <c r="P4" s="32" t="s">
        <v>75</v>
      </c>
      <c r="Q4" s="32" t="s">
        <v>76</v>
      </c>
      <c r="R4" s="32" t="s">
        <v>77</v>
      </c>
      <c r="S4" s="32" t="s">
        <v>78</v>
      </c>
      <c r="T4" s="32" t="s">
        <v>79</v>
      </c>
      <c r="U4" s="32" t="s">
        <v>80</v>
      </c>
      <c r="V4" s="32" t="s">
        <v>81</v>
      </c>
      <c r="W4" s="142"/>
    </row>
    <row r="5" spans="1:23" s="28" customFormat="1" ht="31.35" customHeight="1" x14ac:dyDescent="0.15">
      <c r="A5" s="4" t="s">
        <v>44</v>
      </c>
      <c r="B5" s="41">
        <v>63000340</v>
      </c>
      <c r="C5" s="42">
        <v>4931480</v>
      </c>
      <c r="D5" s="42">
        <v>33198377</v>
      </c>
      <c r="E5" s="42">
        <v>24870483</v>
      </c>
      <c r="F5" s="42">
        <v>5077453</v>
      </c>
      <c r="G5" s="42">
        <v>29678037</v>
      </c>
      <c r="H5" s="42">
        <v>3606175</v>
      </c>
      <c r="I5" s="42">
        <v>6243406</v>
      </c>
      <c r="J5" s="42">
        <v>5814651</v>
      </c>
      <c r="K5" s="42">
        <v>830810</v>
      </c>
      <c r="L5" s="42">
        <v>659655</v>
      </c>
      <c r="M5" s="42">
        <v>1916545</v>
      </c>
      <c r="N5" s="42">
        <v>1891168</v>
      </c>
      <c r="O5" s="42">
        <v>1483918</v>
      </c>
      <c r="P5" s="42">
        <v>454337</v>
      </c>
      <c r="Q5" s="42">
        <v>166346</v>
      </c>
      <c r="R5" s="42">
        <v>808278</v>
      </c>
      <c r="S5" s="42">
        <v>1225512</v>
      </c>
      <c r="T5" s="42">
        <v>921369</v>
      </c>
      <c r="U5" s="42">
        <v>223915</v>
      </c>
      <c r="V5" s="42">
        <v>1998765</v>
      </c>
      <c r="W5" s="47">
        <v>79582</v>
      </c>
    </row>
    <row r="6" spans="1:23" s="26" customFormat="1" ht="31.35" customHeight="1" x14ac:dyDescent="0.15">
      <c r="A6" s="8" t="s">
        <v>45</v>
      </c>
      <c r="B6" s="43">
        <v>8891093</v>
      </c>
      <c r="C6" s="44">
        <v>322598</v>
      </c>
      <c r="D6" s="44">
        <v>5550752</v>
      </c>
      <c r="E6" s="44">
        <v>3017743</v>
      </c>
      <c r="F6" s="44">
        <v>335959</v>
      </c>
      <c r="G6" s="44">
        <v>5316227</v>
      </c>
      <c r="H6" s="44">
        <v>239360</v>
      </c>
      <c r="I6" s="44">
        <v>1178404</v>
      </c>
      <c r="J6" s="44">
        <v>534135</v>
      </c>
      <c r="K6" s="44">
        <v>119447</v>
      </c>
      <c r="L6" s="44">
        <v>41251</v>
      </c>
      <c r="M6" s="44">
        <v>161318</v>
      </c>
      <c r="N6" s="44">
        <v>210050</v>
      </c>
      <c r="O6" s="44">
        <v>203045</v>
      </c>
      <c r="P6" s="44">
        <v>26053</v>
      </c>
      <c r="Q6" s="44">
        <v>8753</v>
      </c>
      <c r="R6" s="44">
        <v>136069</v>
      </c>
      <c r="S6" s="44">
        <v>104839</v>
      </c>
      <c r="T6" s="44">
        <v>78864</v>
      </c>
      <c r="U6" s="44">
        <v>36289</v>
      </c>
      <c r="V6" s="44">
        <v>161030</v>
      </c>
      <c r="W6" s="48">
        <v>113770</v>
      </c>
    </row>
    <row r="7" spans="1:23" s="26" customFormat="1" ht="31.35" customHeight="1" x14ac:dyDescent="0.15">
      <c r="A7" s="8" t="s">
        <v>46</v>
      </c>
      <c r="B7" s="43">
        <v>3884348</v>
      </c>
      <c r="C7" s="44">
        <v>449789</v>
      </c>
      <c r="D7" s="44">
        <v>1650201</v>
      </c>
      <c r="E7" s="44">
        <v>1784358</v>
      </c>
      <c r="F7" s="44">
        <v>460235</v>
      </c>
      <c r="G7" s="44">
        <v>1289043</v>
      </c>
      <c r="H7" s="44">
        <v>366833</v>
      </c>
      <c r="I7" s="44">
        <v>377892</v>
      </c>
      <c r="J7" s="44">
        <v>373951</v>
      </c>
      <c r="K7" s="44">
        <v>40007</v>
      </c>
      <c r="L7" s="44">
        <v>40147</v>
      </c>
      <c r="M7" s="44">
        <v>129583</v>
      </c>
      <c r="N7" s="44">
        <v>113818</v>
      </c>
      <c r="O7" s="44">
        <v>219380</v>
      </c>
      <c r="P7" s="44">
        <v>25985</v>
      </c>
      <c r="Q7" s="44">
        <v>10100</v>
      </c>
      <c r="R7" s="44">
        <v>134380</v>
      </c>
      <c r="S7" s="44">
        <v>86553</v>
      </c>
      <c r="T7" s="44">
        <v>67889</v>
      </c>
      <c r="U7" s="44">
        <v>33565</v>
      </c>
      <c r="V7" s="44">
        <v>114987</v>
      </c>
      <c r="W7" s="48">
        <v>50166</v>
      </c>
    </row>
    <row r="8" spans="1:23" s="26" customFormat="1" ht="31.35" customHeight="1" x14ac:dyDescent="0.15">
      <c r="A8" s="8" t="s">
        <v>114</v>
      </c>
      <c r="B8" s="43">
        <v>3636156</v>
      </c>
      <c r="C8" s="44">
        <v>425791</v>
      </c>
      <c r="D8" s="44">
        <v>2116408</v>
      </c>
      <c r="E8" s="44">
        <v>1093957</v>
      </c>
      <c r="F8" s="44">
        <v>432351</v>
      </c>
      <c r="G8" s="44">
        <v>2011578</v>
      </c>
      <c r="H8" s="44">
        <v>108068</v>
      </c>
      <c r="I8" s="44">
        <v>222502</v>
      </c>
      <c r="J8" s="44">
        <v>364289</v>
      </c>
      <c r="K8" s="44">
        <v>29145</v>
      </c>
      <c r="L8" s="44">
        <v>4710</v>
      </c>
      <c r="M8" s="44">
        <v>68414</v>
      </c>
      <c r="N8" s="44">
        <v>76223</v>
      </c>
      <c r="O8" s="44">
        <v>45723</v>
      </c>
      <c r="P8" s="44">
        <v>11117</v>
      </c>
      <c r="Q8" s="44">
        <v>3785</v>
      </c>
      <c r="R8" s="44">
        <v>36397</v>
      </c>
      <c r="S8" s="44">
        <v>64219</v>
      </c>
      <c r="T8" s="44">
        <v>30715</v>
      </c>
      <c r="U8" s="44">
        <v>4993</v>
      </c>
      <c r="V8" s="44">
        <v>121927</v>
      </c>
      <c r="W8" s="48">
        <v>64357</v>
      </c>
    </row>
    <row r="9" spans="1:23" s="26" customFormat="1" ht="31.35" customHeight="1" x14ac:dyDescent="0.15">
      <c r="A9" s="8" t="s">
        <v>48</v>
      </c>
      <c r="B9" s="43">
        <v>2481062</v>
      </c>
      <c r="C9" s="44">
        <v>740338</v>
      </c>
      <c r="D9" s="44">
        <v>838792</v>
      </c>
      <c r="E9" s="44">
        <v>901932</v>
      </c>
      <c r="F9" s="44">
        <v>765145</v>
      </c>
      <c r="G9" s="44">
        <v>668536</v>
      </c>
      <c r="H9" s="44">
        <v>172273</v>
      </c>
      <c r="I9" s="44">
        <v>210338</v>
      </c>
      <c r="J9" s="44">
        <v>164095</v>
      </c>
      <c r="K9" s="44">
        <v>18809</v>
      </c>
      <c r="L9" s="44">
        <v>4094</v>
      </c>
      <c r="M9" s="44">
        <v>67447</v>
      </c>
      <c r="N9" s="44">
        <v>69083</v>
      </c>
      <c r="O9" s="44">
        <v>78819</v>
      </c>
      <c r="P9" s="44">
        <v>12501</v>
      </c>
      <c r="Q9" s="44">
        <v>1976</v>
      </c>
      <c r="R9" s="44">
        <v>41015</v>
      </c>
      <c r="S9" s="44">
        <v>54542</v>
      </c>
      <c r="T9" s="44">
        <v>38951</v>
      </c>
      <c r="U9" s="44">
        <v>4379</v>
      </c>
      <c r="V9" s="44">
        <v>109059</v>
      </c>
      <c r="W9" s="48">
        <v>42426</v>
      </c>
    </row>
    <row r="10" spans="1:23" s="26" customFormat="1" ht="31.35" customHeight="1" x14ac:dyDescent="0.15">
      <c r="A10" s="8" t="s">
        <v>49</v>
      </c>
      <c r="B10" s="43">
        <v>3189283</v>
      </c>
      <c r="C10" s="44">
        <v>754411</v>
      </c>
      <c r="D10" s="44">
        <v>1463558</v>
      </c>
      <c r="E10" s="44">
        <v>971314</v>
      </c>
      <c r="F10" s="44">
        <v>759075</v>
      </c>
      <c r="G10" s="44">
        <v>1230756</v>
      </c>
      <c r="H10" s="44">
        <v>236125</v>
      </c>
      <c r="I10" s="44">
        <v>254621</v>
      </c>
      <c r="J10" s="44">
        <v>167382</v>
      </c>
      <c r="K10" s="44">
        <v>21701</v>
      </c>
      <c r="L10" s="44">
        <v>1275</v>
      </c>
      <c r="M10" s="44">
        <v>136055</v>
      </c>
      <c r="N10" s="44">
        <v>58073</v>
      </c>
      <c r="O10" s="44">
        <v>56709</v>
      </c>
      <c r="P10" s="44">
        <v>6921</v>
      </c>
      <c r="Q10" s="44">
        <v>2897</v>
      </c>
      <c r="R10" s="44">
        <v>33312</v>
      </c>
      <c r="S10" s="44">
        <v>55237</v>
      </c>
      <c r="T10" s="44">
        <v>26430</v>
      </c>
      <c r="U10" s="44">
        <v>13325</v>
      </c>
      <c r="V10" s="44">
        <v>129389</v>
      </c>
      <c r="W10" s="48">
        <v>70202</v>
      </c>
    </row>
    <row r="11" spans="1:23" s="26" customFormat="1" ht="31.35" customHeight="1" x14ac:dyDescent="0.15">
      <c r="A11" s="8" t="s">
        <v>50</v>
      </c>
      <c r="B11" s="43">
        <v>2984129</v>
      </c>
      <c r="C11" s="44">
        <v>201028</v>
      </c>
      <c r="D11" s="44">
        <v>1951720</v>
      </c>
      <c r="E11" s="44">
        <v>831381</v>
      </c>
      <c r="F11" s="44">
        <v>207380</v>
      </c>
      <c r="G11" s="44">
        <v>1697515</v>
      </c>
      <c r="H11" s="44">
        <v>260662</v>
      </c>
      <c r="I11" s="44">
        <v>134056</v>
      </c>
      <c r="J11" s="44">
        <v>111139</v>
      </c>
      <c r="K11" s="44">
        <v>21611</v>
      </c>
      <c r="L11" s="44">
        <v>1271</v>
      </c>
      <c r="M11" s="44">
        <v>88169</v>
      </c>
      <c r="N11" s="44">
        <v>54177</v>
      </c>
      <c r="O11" s="44">
        <v>45453</v>
      </c>
      <c r="P11" s="44">
        <v>11899</v>
      </c>
      <c r="Q11" s="44">
        <v>36722</v>
      </c>
      <c r="R11" s="44">
        <v>25653</v>
      </c>
      <c r="S11" s="44">
        <v>67998</v>
      </c>
      <c r="T11" s="44">
        <v>40455</v>
      </c>
      <c r="U11" s="44">
        <v>3779</v>
      </c>
      <c r="V11" s="44">
        <v>176190</v>
      </c>
      <c r="W11" s="48">
        <v>71545</v>
      </c>
    </row>
    <row r="12" spans="1:23" s="26" customFormat="1" ht="31.35" customHeight="1" x14ac:dyDescent="0.15">
      <c r="A12" s="8" t="s">
        <v>51</v>
      </c>
      <c r="B12" s="43">
        <v>2443634</v>
      </c>
      <c r="C12" s="44">
        <v>603025</v>
      </c>
      <c r="D12" s="44">
        <v>993612</v>
      </c>
      <c r="E12" s="44">
        <v>846997</v>
      </c>
      <c r="F12" s="44">
        <v>613553</v>
      </c>
      <c r="G12" s="44">
        <v>883819</v>
      </c>
      <c r="H12" s="44">
        <v>110448</v>
      </c>
      <c r="I12" s="44">
        <v>155704</v>
      </c>
      <c r="J12" s="44">
        <v>149138</v>
      </c>
      <c r="K12" s="44">
        <v>18215</v>
      </c>
      <c r="L12" s="44">
        <v>2165</v>
      </c>
      <c r="M12" s="44">
        <v>109866</v>
      </c>
      <c r="N12" s="44">
        <v>128031</v>
      </c>
      <c r="O12" s="44">
        <v>17010</v>
      </c>
      <c r="P12" s="44">
        <v>8377</v>
      </c>
      <c r="Q12" s="44">
        <v>968</v>
      </c>
      <c r="R12" s="44">
        <v>33510</v>
      </c>
      <c r="S12" s="44">
        <v>57911</v>
      </c>
      <c r="T12" s="44">
        <v>21885</v>
      </c>
      <c r="U12" s="44">
        <v>6345</v>
      </c>
      <c r="V12" s="44">
        <v>126689</v>
      </c>
      <c r="W12" s="48">
        <v>34153</v>
      </c>
    </row>
    <row r="13" spans="1:23" s="26" customFormat="1" ht="31.35" customHeight="1" x14ac:dyDescent="0.15">
      <c r="A13" s="8" t="s">
        <v>52</v>
      </c>
      <c r="B13" s="43">
        <v>5380632</v>
      </c>
      <c r="C13" s="44">
        <v>280220</v>
      </c>
      <c r="D13" s="44">
        <v>2687661</v>
      </c>
      <c r="E13" s="44">
        <v>2412751</v>
      </c>
      <c r="F13" s="44">
        <v>305983</v>
      </c>
      <c r="G13" s="44">
        <v>2602372</v>
      </c>
      <c r="H13" s="44">
        <v>91089</v>
      </c>
      <c r="I13" s="44">
        <v>213785</v>
      </c>
      <c r="J13" s="44">
        <v>1071546</v>
      </c>
      <c r="K13" s="44">
        <v>44541</v>
      </c>
      <c r="L13" s="44">
        <v>5370</v>
      </c>
      <c r="M13" s="44">
        <v>235820</v>
      </c>
      <c r="N13" s="44">
        <v>124136</v>
      </c>
      <c r="O13" s="44">
        <v>223658</v>
      </c>
      <c r="P13" s="44">
        <v>38844</v>
      </c>
      <c r="Q13" s="44">
        <v>27123</v>
      </c>
      <c r="R13" s="44">
        <v>53880</v>
      </c>
      <c r="S13" s="44">
        <v>149074</v>
      </c>
      <c r="T13" s="44">
        <v>25532</v>
      </c>
      <c r="U13" s="44">
        <v>9041</v>
      </c>
      <c r="V13" s="44">
        <v>158838</v>
      </c>
      <c r="W13" s="48">
        <v>175780</v>
      </c>
    </row>
    <row r="14" spans="1:23" s="26" customFormat="1" ht="31.35" customHeight="1" x14ac:dyDescent="0.15">
      <c r="A14" s="8" t="s">
        <v>53</v>
      </c>
      <c r="B14" s="43">
        <v>6023832</v>
      </c>
      <c r="C14" s="44">
        <v>410593</v>
      </c>
      <c r="D14" s="44">
        <v>2954029</v>
      </c>
      <c r="E14" s="44">
        <v>2659210</v>
      </c>
      <c r="F14" s="44">
        <v>430454</v>
      </c>
      <c r="G14" s="44">
        <v>2651975</v>
      </c>
      <c r="H14" s="44">
        <v>316303</v>
      </c>
      <c r="I14" s="44">
        <v>1077983</v>
      </c>
      <c r="J14" s="44">
        <v>360219</v>
      </c>
      <c r="K14" s="44">
        <v>59683</v>
      </c>
      <c r="L14" s="44">
        <v>85893</v>
      </c>
      <c r="M14" s="44">
        <v>119740</v>
      </c>
      <c r="N14" s="44">
        <v>166757</v>
      </c>
      <c r="O14" s="44">
        <v>211151</v>
      </c>
      <c r="P14" s="44">
        <v>39952</v>
      </c>
      <c r="Q14" s="44">
        <v>7963</v>
      </c>
      <c r="R14" s="44">
        <v>91349</v>
      </c>
      <c r="S14" s="44">
        <v>118556</v>
      </c>
      <c r="T14" s="44">
        <v>41336</v>
      </c>
      <c r="U14" s="44">
        <v>42903</v>
      </c>
      <c r="V14" s="44">
        <v>201615</v>
      </c>
      <c r="W14" s="48">
        <v>108714</v>
      </c>
    </row>
    <row r="15" spans="1:23" s="26" customFormat="1" ht="31.35" customHeight="1" x14ac:dyDescent="0.15">
      <c r="A15" s="8" t="s">
        <v>54</v>
      </c>
      <c r="B15" s="43">
        <v>8040253</v>
      </c>
      <c r="C15" s="44">
        <v>349931</v>
      </c>
      <c r="D15" s="44">
        <v>5349066</v>
      </c>
      <c r="E15" s="44">
        <v>2341256</v>
      </c>
      <c r="F15" s="44">
        <v>364950</v>
      </c>
      <c r="G15" s="44">
        <v>4370391</v>
      </c>
      <c r="H15" s="44">
        <v>986479</v>
      </c>
      <c r="I15" s="44">
        <v>485261</v>
      </c>
      <c r="J15" s="44">
        <v>953773</v>
      </c>
      <c r="K15" s="44">
        <v>51604</v>
      </c>
      <c r="L15" s="44">
        <v>6266</v>
      </c>
      <c r="M15" s="44">
        <v>141446</v>
      </c>
      <c r="N15" s="44">
        <v>128599</v>
      </c>
      <c r="O15" s="44">
        <v>85574</v>
      </c>
      <c r="P15" s="44">
        <v>22364</v>
      </c>
      <c r="Q15" s="44">
        <v>11311</v>
      </c>
      <c r="R15" s="44">
        <v>106019</v>
      </c>
      <c r="S15" s="44">
        <v>124283</v>
      </c>
      <c r="T15" s="44">
        <v>56521</v>
      </c>
      <c r="U15" s="44">
        <v>15406</v>
      </c>
      <c r="V15" s="44">
        <v>130006</v>
      </c>
      <c r="W15" s="48">
        <v>97469</v>
      </c>
    </row>
    <row r="16" spans="1:23" s="26" customFormat="1" ht="31.35" customHeight="1" x14ac:dyDescent="0.15">
      <c r="A16" s="8" t="s">
        <v>55</v>
      </c>
      <c r="B16" s="43">
        <v>1869768</v>
      </c>
      <c r="C16" s="44">
        <v>14466</v>
      </c>
      <c r="D16" s="44">
        <v>372878</v>
      </c>
      <c r="E16" s="44">
        <v>1482424</v>
      </c>
      <c r="F16" s="44">
        <v>14480</v>
      </c>
      <c r="G16" s="44">
        <v>97299</v>
      </c>
      <c r="H16" s="44">
        <v>277769</v>
      </c>
      <c r="I16" s="44">
        <v>387125</v>
      </c>
      <c r="J16" s="44">
        <v>175877</v>
      </c>
      <c r="K16" s="44">
        <v>72319</v>
      </c>
      <c r="L16" s="44">
        <v>87047</v>
      </c>
      <c r="M16" s="44">
        <v>112281</v>
      </c>
      <c r="N16" s="44">
        <v>196123</v>
      </c>
      <c r="O16" s="44">
        <v>63669</v>
      </c>
      <c r="P16" s="44">
        <v>40503</v>
      </c>
      <c r="Q16" s="44">
        <v>14207</v>
      </c>
      <c r="R16" s="44">
        <v>22672</v>
      </c>
      <c r="S16" s="44">
        <v>51656</v>
      </c>
      <c r="T16" s="44">
        <v>182709</v>
      </c>
      <c r="U16" s="44">
        <v>7429</v>
      </c>
      <c r="V16" s="44">
        <v>66603</v>
      </c>
      <c r="W16" s="48">
        <v>67917</v>
      </c>
    </row>
    <row r="17" spans="1:23" s="26" customFormat="1" ht="31.35" customHeight="1" x14ac:dyDescent="0.15">
      <c r="A17" s="8" t="s">
        <v>56</v>
      </c>
      <c r="B17" s="43">
        <v>3350590</v>
      </c>
      <c r="C17" s="44">
        <v>32037</v>
      </c>
      <c r="D17" s="44">
        <v>305812</v>
      </c>
      <c r="E17" s="44">
        <v>3012741</v>
      </c>
      <c r="F17" s="44">
        <v>32085</v>
      </c>
      <c r="G17" s="44">
        <v>94750</v>
      </c>
      <c r="H17" s="44">
        <v>214351</v>
      </c>
      <c r="I17" s="44">
        <v>439949</v>
      </c>
      <c r="J17" s="44">
        <v>433387</v>
      </c>
      <c r="K17" s="44">
        <v>190340</v>
      </c>
      <c r="L17" s="44">
        <v>206856</v>
      </c>
      <c r="M17" s="44">
        <v>381208</v>
      </c>
      <c r="N17" s="44">
        <v>375392</v>
      </c>
      <c r="O17" s="44">
        <v>89457</v>
      </c>
      <c r="P17" s="44">
        <v>140502</v>
      </c>
      <c r="Q17" s="44">
        <v>21243</v>
      </c>
      <c r="R17" s="44">
        <v>39303</v>
      </c>
      <c r="S17" s="44">
        <v>142598</v>
      </c>
      <c r="T17" s="44">
        <v>241568</v>
      </c>
      <c r="U17" s="44">
        <v>26939</v>
      </c>
      <c r="V17" s="44">
        <v>280662</v>
      </c>
      <c r="W17" s="48">
        <v>48154</v>
      </c>
    </row>
    <row r="18" spans="1:23" s="26" customFormat="1" ht="31.35" customHeight="1" x14ac:dyDescent="0.15">
      <c r="A18" s="8" t="s">
        <v>57</v>
      </c>
      <c r="B18" s="43">
        <v>1946126</v>
      </c>
      <c r="C18" s="44">
        <v>82501</v>
      </c>
      <c r="D18" s="44">
        <v>1233053</v>
      </c>
      <c r="E18" s="44">
        <v>630572</v>
      </c>
      <c r="F18" s="44">
        <v>84593</v>
      </c>
      <c r="G18" s="44">
        <v>1200069</v>
      </c>
      <c r="H18" s="44">
        <v>36377</v>
      </c>
      <c r="I18" s="44">
        <v>97672</v>
      </c>
      <c r="J18" s="44">
        <v>196821</v>
      </c>
      <c r="K18" s="44">
        <v>12198</v>
      </c>
      <c r="L18" s="44">
        <v>6717</v>
      </c>
      <c r="M18" s="44">
        <v>55685</v>
      </c>
      <c r="N18" s="44">
        <v>50572</v>
      </c>
      <c r="O18" s="44">
        <v>9594</v>
      </c>
      <c r="P18" s="44">
        <v>4692</v>
      </c>
      <c r="Q18" s="44">
        <v>2437</v>
      </c>
      <c r="R18" s="44">
        <v>24556</v>
      </c>
      <c r="S18" s="44">
        <v>58375</v>
      </c>
      <c r="T18" s="44">
        <v>39232</v>
      </c>
      <c r="U18" s="44">
        <v>8751</v>
      </c>
      <c r="V18" s="44">
        <v>57785</v>
      </c>
      <c r="W18" s="48">
        <v>54559</v>
      </c>
    </row>
    <row r="19" spans="1:23" s="26" customFormat="1" ht="31.35" customHeight="1" x14ac:dyDescent="0.15">
      <c r="A19" s="8" t="s">
        <v>58</v>
      </c>
      <c r="B19" s="43">
        <v>1295527</v>
      </c>
      <c r="C19" s="44">
        <v>39401</v>
      </c>
      <c r="D19" s="44">
        <v>644683</v>
      </c>
      <c r="E19" s="44">
        <v>611443</v>
      </c>
      <c r="F19" s="44">
        <v>41413</v>
      </c>
      <c r="G19" s="44">
        <v>554216</v>
      </c>
      <c r="H19" s="44">
        <v>96762</v>
      </c>
      <c r="I19" s="44">
        <v>133542</v>
      </c>
      <c r="J19" s="44">
        <v>195845</v>
      </c>
      <c r="K19" s="44">
        <v>13155</v>
      </c>
      <c r="L19" s="44">
        <v>1221</v>
      </c>
      <c r="M19" s="44">
        <v>39571</v>
      </c>
      <c r="N19" s="44">
        <v>19022</v>
      </c>
      <c r="O19" s="44">
        <v>67873</v>
      </c>
      <c r="P19" s="44">
        <v>13772</v>
      </c>
      <c r="Q19" s="44">
        <v>8816</v>
      </c>
      <c r="R19" s="44">
        <v>7783</v>
      </c>
      <c r="S19" s="44">
        <v>38573</v>
      </c>
      <c r="T19" s="44">
        <v>13649</v>
      </c>
      <c r="U19" s="44">
        <v>1934</v>
      </c>
      <c r="V19" s="44">
        <v>48380</v>
      </c>
      <c r="W19" s="48">
        <v>46702</v>
      </c>
    </row>
    <row r="20" spans="1:23" s="26" customFormat="1" ht="31.35" customHeight="1" x14ac:dyDescent="0.15">
      <c r="A20" s="8" t="s">
        <v>59</v>
      </c>
      <c r="B20" s="43">
        <v>1564988</v>
      </c>
      <c r="C20" s="44">
        <v>49258</v>
      </c>
      <c r="D20" s="44">
        <v>406599</v>
      </c>
      <c r="E20" s="44">
        <v>1109131</v>
      </c>
      <c r="F20" s="44">
        <v>50009</v>
      </c>
      <c r="G20" s="44">
        <v>392305</v>
      </c>
      <c r="H20" s="44">
        <v>27119</v>
      </c>
      <c r="I20" s="44">
        <v>278872</v>
      </c>
      <c r="J20" s="44">
        <v>590596</v>
      </c>
      <c r="K20" s="44">
        <v>17710</v>
      </c>
      <c r="L20" s="44">
        <v>28651</v>
      </c>
      <c r="M20" s="44">
        <v>32589</v>
      </c>
      <c r="N20" s="44">
        <v>36058</v>
      </c>
      <c r="O20" s="44">
        <v>14547</v>
      </c>
      <c r="P20" s="44">
        <v>14397</v>
      </c>
      <c r="Q20" s="44">
        <v>4226</v>
      </c>
      <c r="R20" s="44">
        <v>5708</v>
      </c>
      <c r="S20" s="44">
        <v>11847</v>
      </c>
      <c r="T20" s="44">
        <v>3671</v>
      </c>
      <c r="U20" s="44">
        <v>3725</v>
      </c>
      <c r="V20" s="44">
        <v>52958</v>
      </c>
      <c r="W20" s="48">
        <v>187874</v>
      </c>
    </row>
    <row r="21" spans="1:23" s="26" customFormat="1" ht="31.35" customHeight="1" x14ac:dyDescent="0.15">
      <c r="A21" s="8" t="s">
        <v>60</v>
      </c>
      <c r="B21" s="43">
        <v>1913769</v>
      </c>
      <c r="C21" s="44">
        <v>18510</v>
      </c>
      <c r="D21" s="44">
        <v>1113924</v>
      </c>
      <c r="E21" s="44">
        <v>781335</v>
      </c>
      <c r="F21" s="44">
        <v>19282</v>
      </c>
      <c r="G21" s="44">
        <v>1074306</v>
      </c>
      <c r="H21" s="44">
        <v>43343</v>
      </c>
      <c r="I21" s="44">
        <v>302322</v>
      </c>
      <c r="J21" s="44">
        <v>22402</v>
      </c>
      <c r="K21" s="44">
        <v>78183</v>
      </c>
      <c r="L21" s="44">
        <v>136513</v>
      </c>
      <c r="M21" s="44">
        <v>20657</v>
      </c>
      <c r="N21" s="44">
        <v>56263</v>
      </c>
      <c r="O21" s="44">
        <v>39330</v>
      </c>
      <c r="P21" s="44">
        <v>32517</v>
      </c>
      <c r="Q21" s="44">
        <v>2837</v>
      </c>
      <c r="R21" s="44">
        <v>13615</v>
      </c>
      <c r="S21" s="44">
        <v>36931</v>
      </c>
      <c r="T21" s="44">
        <v>9858</v>
      </c>
      <c r="U21" s="44">
        <v>4545</v>
      </c>
      <c r="V21" s="44">
        <v>20865</v>
      </c>
      <c r="W21" s="48">
        <v>128011</v>
      </c>
    </row>
    <row r="22" spans="1:23" s="26" customFormat="1" ht="31.35" customHeight="1" x14ac:dyDescent="0.15">
      <c r="A22" s="8" t="s">
        <v>61</v>
      </c>
      <c r="B22" s="43">
        <v>574430</v>
      </c>
      <c r="C22" s="44">
        <v>47388</v>
      </c>
      <c r="D22" s="44">
        <v>440665</v>
      </c>
      <c r="E22" s="44">
        <v>86377</v>
      </c>
      <c r="F22" s="44">
        <v>49550</v>
      </c>
      <c r="G22" s="44">
        <v>428982</v>
      </c>
      <c r="H22" s="44">
        <v>11702</v>
      </c>
      <c r="I22" s="44">
        <v>33386</v>
      </c>
      <c r="J22" s="44">
        <v>6455</v>
      </c>
      <c r="K22" s="44">
        <v>6422</v>
      </c>
      <c r="L22" s="44">
        <v>47</v>
      </c>
      <c r="M22" s="44">
        <v>5833</v>
      </c>
      <c r="N22" s="44">
        <v>9617</v>
      </c>
      <c r="O22" s="44">
        <v>946</v>
      </c>
      <c r="P22" s="44">
        <v>2029</v>
      </c>
      <c r="Q22" s="44">
        <v>260</v>
      </c>
      <c r="R22" s="44">
        <v>1020</v>
      </c>
      <c r="S22" s="44">
        <v>101</v>
      </c>
      <c r="T22" s="44">
        <v>1003</v>
      </c>
      <c r="U22" s="44">
        <v>194</v>
      </c>
      <c r="V22" s="44">
        <v>16883</v>
      </c>
      <c r="W22" s="48">
        <v>129962</v>
      </c>
    </row>
    <row r="23" spans="1:23" s="26" customFormat="1" ht="31.35" customHeight="1" thickBot="1" x14ac:dyDescent="0.2">
      <c r="A23" s="16" t="s">
        <v>62</v>
      </c>
      <c r="B23" s="45">
        <v>282109</v>
      </c>
      <c r="C23" s="46">
        <v>36025</v>
      </c>
      <c r="D23" s="46">
        <v>111637</v>
      </c>
      <c r="E23" s="46">
        <v>134447</v>
      </c>
      <c r="F23" s="46">
        <v>36447</v>
      </c>
      <c r="G23" s="46">
        <v>100571</v>
      </c>
      <c r="H23" s="46">
        <v>11112</v>
      </c>
      <c r="I23" s="46">
        <v>34505</v>
      </c>
      <c r="J23" s="46">
        <v>16603</v>
      </c>
      <c r="K23" s="46">
        <v>7432</v>
      </c>
      <c r="L23" s="46">
        <v>161</v>
      </c>
      <c r="M23" s="46">
        <v>10861</v>
      </c>
      <c r="N23" s="46">
        <v>19174</v>
      </c>
      <c r="O23" s="46">
        <v>11980</v>
      </c>
      <c r="P23" s="46">
        <v>1912</v>
      </c>
      <c r="Q23" s="46">
        <v>722</v>
      </c>
      <c r="R23" s="46">
        <v>2037</v>
      </c>
      <c r="S23" s="46">
        <v>2219</v>
      </c>
      <c r="T23" s="46">
        <v>1101</v>
      </c>
      <c r="U23" s="46">
        <v>373</v>
      </c>
      <c r="V23" s="46">
        <v>24899</v>
      </c>
      <c r="W23" s="46">
        <v>52632</v>
      </c>
    </row>
  </sheetData>
  <mergeCells count="14">
    <mergeCell ref="A3:A4"/>
    <mergeCell ref="B3:B4"/>
    <mergeCell ref="W3:W4"/>
    <mergeCell ref="P2:T2"/>
    <mergeCell ref="V2:W2"/>
    <mergeCell ref="C3:E3"/>
    <mergeCell ref="F3:G3"/>
    <mergeCell ref="I3:O3"/>
    <mergeCell ref="P3:V3"/>
    <mergeCell ref="B1:F1"/>
    <mergeCell ref="B2:F2"/>
    <mergeCell ref="G2:H2"/>
    <mergeCell ref="I2:M2"/>
    <mergeCell ref="N2:O2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W23"/>
  <sheetViews>
    <sheetView showGridLines="0" showZeros="0" tabSelected="1" workbookViewId="0">
      <pane xSplit="1" ySplit="5" topLeftCell="B6" activePane="bottomRight" state="frozen"/>
      <selection pane="topRight"/>
      <selection pane="bottomLeft"/>
      <selection pane="bottomRight" activeCell="W19" sqref="W19"/>
    </sheetView>
  </sheetViews>
  <sheetFormatPr defaultColWidth="9" defaultRowHeight="14.25" x14ac:dyDescent="0.15"/>
  <cols>
    <col min="1" max="1" width="15.625" style="29" customWidth="1"/>
    <col min="2" max="2" width="10.5" style="29" customWidth="1"/>
    <col min="3" max="5" width="10.125" style="29" customWidth="1"/>
    <col min="6" max="8" width="8.625" style="29" customWidth="1"/>
    <col min="9" max="15" width="9.875" style="29" customWidth="1"/>
    <col min="16" max="23" width="8.625" style="29" customWidth="1"/>
    <col min="24" max="16384" width="9" style="29"/>
  </cols>
  <sheetData>
    <row r="1" spans="1:23" s="25" customFormat="1" ht="24.95" customHeight="1" x14ac:dyDescent="0.15">
      <c r="B1" s="136" t="s">
        <v>115</v>
      </c>
      <c r="C1" s="136"/>
      <c r="D1" s="136"/>
      <c r="E1" s="136"/>
      <c r="F1" s="136"/>
      <c r="G1" s="30"/>
      <c r="H1" s="30"/>
      <c r="I1" s="30" t="s">
        <v>116</v>
      </c>
      <c r="J1" s="30"/>
      <c r="K1" s="30"/>
      <c r="L1" s="30"/>
      <c r="M1" s="30"/>
      <c r="N1" s="30"/>
      <c r="O1" s="30"/>
      <c r="P1" s="30" t="s">
        <v>117</v>
      </c>
      <c r="Q1" s="30"/>
      <c r="R1" s="30"/>
      <c r="S1" s="30"/>
      <c r="T1" s="30"/>
      <c r="U1" s="30"/>
      <c r="V1" s="30"/>
      <c r="W1" s="30"/>
    </row>
    <row r="2" spans="1:23" s="26" customFormat="1" ht="20.100000000000001" customHeight="1" x14ac:dyDescent="0.15">
      <c r="A2" s="31"/>
      <c r="B2" s="148" t="s">
        <v>118</v>
      </c>
      <c r="C2" s="148"/>
      <c r="D2" s="148"/>
      <c r="E2" s="148"/>
      <c r="F2" s="148"/>
      <c r="G2" s="138"/>
      <c r="H2" s="138"/>
      <c r="I2" s="137" t="str">
        <f>B2</f>
        <v>(2018年，上年=100)</v>
      </c>
      <c r="J2" s="137"/>
      <c r="K2" s="137"/>
      <c r="L2" s="137"/>
      <c r="M2" s="137"/>
      <c r="N2" s="138"/>
      <c r="O2" s="138"/>
      <c r="P2" s="137" t="str">
        <f>B2</f>
        <v>(2018年，上年=100)</v>
      </c>
      <c r="Q2" s="137"/>
      <c r="R2" s="137"/>
      <c r="S2" s="137"/>
      <c r="T2" s="137"/>
      <c r="U2" s="31"/>
      <c r="V2" s="138"/>
      <c r="W2" s="138"/>
    </row>
    <row r="3" spans="1:23" s="26" customFormat="1" ht="20.100000000000001" customHeight="1" x14ac:dyDescent="0.15">
      <c r="A3" s="139" t="s">
        <v>43</v>
      </c>
      <c r="B3" s="120" t="s">
        <v>63</v>
      </c>
      <c r="C3" s="143" t="s">
        <v>26</v>
      </c>
      <c r="D3" s="143"/>
      <c r="E3" s="143"/>
      <c r="F3" s="144" t="s">
        <v>27</v>
      </c>
      <c r="G3" s="145"/>
      <c r="H3" s="145"/>
      <c r="I3" s="144" t="s">
        <v>27</v>
      </c>
      <c r="J3" s="145"/>
      <c r="K3" s="145"/>
      <c r="L3" s="145"/>
      <c r="M3" s="145"/>
      <c r="N3" s="145"/>
      <c r="O3" s="145"/>
      <c r="P3" s="145" t="s">
        <v>27</v>
      </c>
      <c r="Q3" s="145"/>
      <c r="R3" s="145"/>
      <c r="S3" s="145"/>
      <c r="T3" s="145"/>
      <c r="U3" s="145"/>
      <c r="V3" s="149"/>
      <c r="W3" s="141" t="s">
        <v>4</v>
      </c>
    </row>
    <row r="4" spans="1:23" s="27" customFormat="1" ht="50.1" customHeight="1" x14ac:dyDescent="0.15">
      <c r="A4" s="140"/>
      <c r="B4" s="128"/>
      <c r="C4" s="32" t="s">
        <v>5</v>
      </c>
      <c r="D4" s="32" t="s">
        <v>6</v>
      </c>
      <c r="E4" s="32" t="s">
        <v>7</v>
      </c>
      <c r="F4" s="32" t="s">
        <v>65</v>
      </c>
      <c r="G4" s="32" t="s">
        <v>66</v>
      </c>
      <c r="H4" s="33" t="s">
        <v>67</v>
      </c>
      <c r="I4" s="32" t="s">
        <v>82</v>
      </c>
      <c r="J4" s="32" t="s">
        <v>69</v>
      </c>
      <c r="K4" s="32" t="s">
        <v>83</v>
      </c>
      <c r="L4" s="32" t="s">
        <v>71</v>
      </c>
      <c r="M4" s="32" t="s">
        <v>72</v>
      </c>
      <c r="N4" s="32" t="s">
        <v>73</v>
      </c>
      <c r="O4" s="33" t="s">
        <v>74</v>
      </c>
      <c r="P4" s="32" t="s">
        <v>75</v>
      </c>
      <c r="Q4" s="32" t="s">
        <v>76</v>
      </c>
      <c r="R4" s="32" t="s">
        <v>77</v>
      </c>
      <c r="S4" s="32" t="s">
        <v>78</v>
      </c>
      <c r="T4" s="32" t="s">
        <v>79</v>
      </c>
      <c r="U4" s="32" t="s">
        <v>80</v>
      </c>
      <c r="V4" s="32" t="s">
        <v>81</v>
      </c>
      <c r="W4" s="142"/>
    </row>
    <row r="5" spans="1:23" s="28" customFormat="1" ht="31.5" customHeight="1" x14ac:dyDescent="0.15">
      <c r="A5" s="4" t="s">
        <v>44</v>
      </c>
      <c r="B5" s="110">
        <v>107.1</v>
      </c>
      <c r="C5" s="110">
        <v>102.7</v>
      </c>
      <c r="D5" s="110">
        <v>105.4</v>
      </c>
      <c r="E5" s="110">
        <v>110.5</v>
      </c>
      <c r="F5" s="110">
        <v>102.7</v>
      </c>
      <c r="G5" s="110">
        <v>105.3</v>
      </c>
      <c r="H5" s="110">
        <v>105.9</v>
      </c>
      <c r="I5" s="110">
        <v>104.6</v>
      </c>
      <c r="J5" s="110">
        <v>106.3</v>
      </c>
      <c r="K5" s="110">
        <v>106.1</v>
      </c>
      <c r="L5" s="110">
        <v>135.19999999999999</v>
      </c>
      <c r="M5" s="110">
        <v>116</v>
      </c>
      <c r="N5" s="110">
        <v>107.7</v>
      </c>
      <c r="O5" s="110">
        <v>124.3</v>
      </c>
      <c r="P5" s="110">
        <v>119.8</v>
      </c>
      <c r="Q5" s="110">
        <v>107.7</v>
      </c>
      <c r="R5" s="110">
        <v>123.7</v>
      </c>
      <c r="S5" s="110">
        <v>105.4</v>
      </c>
      <c r="T5" s="110">
        <v>109.2</v>
      </c>
      <c r="U5" s="110">
        <v>102.3</v>
      </c>
      <c r="V5" s="113">
        <v>128.6</v>
      </c>
      <c r="W5" s="38">
        <v>106.5</v>
      </c>
    </row>
    <row r="6" spans="1:23" s="26" customFormat="1" ht="31.5" customHeight="1" x14ac:dyDescent="0.15">
      <c r="A6" s="8" t="s">
        <v>45</v>
      </c>
      <c r="B6" s="34">
        <v>107.1</v>
      </c>
      <c r="C6" s="35">
        <v>95.6</v>
      </c>
      <c r="D6" s="35">
        <v>105.6</v>
      </c>
      <c r="E6" s="35">
        <v>111.7</v>
      </c>
      <c r="F6" s="35">
        <v>95.6</v>
      </c>
      <c r="G6" s="35">
        <v>105.3</v>
      </c>
      <c r="H6" s="35">
        <v>111.9</v>
      </c>
      <c r="I6" s="35">
        <v>106.5</v>
      </c>
      <c r="J6" s="35">
        <v>108.3</v>
      </c>
      <c r="K6" s="35">
        <v>105.7</v>
      </c>
      <c r="L6" s="35">
        <v>138</v>
      </c>
      <c r="M6" s="35">
        <v>117.5</v>
      </c>
      <c r="N6" s="35">
        <v>99.8</v>
      </c>
      <c r="O6" s="35">
        <v>125.3</v>
      </c>
      <c r="P6" s="35">
        <v>131.69999999999999</v>
      </c>
      <c r="Q6" s="35">
        <v>120.1</v>
      </c>
      <c r="R6" s="35">
        <v>126.6</v>
      </c>
      <c r="S6" s="35">
        <v>109.8</v>
      </c>
      <c r="T6" s="35">
        <v>125.4</v>
      </c>
      <c r="U6" s="35">
        <v>106.2</v>
      </c>
      <c r="V6" s="35">
        <v>155.1</v>
      </c>
      <c r="W6" s="39">
        <v>106</v>
      </c>
    </row>
    <row r="7" spans="1:23" s="26" customFormat="1" ht="31.5" customHeight="1" x14ac:dyDescent="0.15">
      <c r="A7" s="8" t="s">
        <v>46</v>
      </c>
      <c r="B7" s="34">
        <v>107.5</v>
      </c>
      <c r="C7" s="35">
        <v>103.2</v>
      </c>
      <c r="D7" s="35">
        <v>104.8</v>
      </c>
      <c r="E7" s="35">
        <v>111.3</v>
      </c>
      <c r="F7" s="35">
        <v>103.3</v>
      </c>
      <c r="G7" s="35">
        <v>105.5</v>
      </c>
      <c r="H7" s="35">
        <v>101.8</v>
      </c>
      <c r="I7" s="35">
        <v>105.2</v>
      </c>
      <c r="J7" s="35">
        <v>106.4</v>
      </c>
      <c r="K7" s="35">
        <v>105.8</v>
      </c>
      <c r="L7" s="35">
        <v>128.19999999999999</v>
      </c>
      <c r="M7" s="35">
        <v>117.7</v>
      </c>
      <c r="N7" s="35">
        <v>105.3</v>
      </c>
      <c r="O7" s="35">
        <v>119.9</v>
      </c>
      <c r="P7" s="35">
        <v>121.8</v>
      </c>
      <c r="Q7" s="35">
        <v>111.1</v>
      </c>
      <c r="R7" s="35">
        <v>117.1</v>
      </c>
      <c r="S7" s="35">
        <v>101.5</v>
      </c>
      <c r="T7" s="35">
        <v>115.8</v>
      </c>
      <c r="U7" s="35">
        <v>98.2</v>
      </c>
      <c r="V7" s="35">
        <v>139.69999999999999</v>
      </c>
      <c r="W7" s="39">
        <v>107.6</v>
      </c>
    </row>
    <row r="8" spans="1:23" s="26" customFormat="1" ht="31.5" customHeight="1" x14ac:dyDescent="0.15">
      <c r="A8" s="8" t="s">
        <v>122</v>
      </c>
      <c r="B8" s="34">
        <v>106.8</v>
      </c>
      <c r="C8" s="35">
        <v>104.8</v>
      </c>
      <c r="D8" s="35">
        <v>104.8</v>
      </c>
      <c r="E8" s="35">
        <v>111.8</v>
      </c>
      <c r="F8" s="35">
        <v>104.8</v>
      </c>
      <c r="G8" s="35">
        <v>104.8</v>
      </c>
      <c r="H8" s="35">
        <v>106.3</v>
      </c>
      <c r="I8" s="35">
        <v>102.2</v>
      </c>
      <c r="J8" s="35">
        <v>102.5</v>
      </c>
      <c r="K8" s="35">
        <v>106.1</v>
      </c>
      <c r="L8" s="35">
        <v>160.1</v>
      </c>
      <c r="M8" s="35">
        <v>115.7</v>
      </c>
      <c r="N8" s="35">
        <v>99.3</v>
      </c>
      <c r="O8" s="35">
        <v>161.1</v>
      </c>
      <c r="P8" s="35">
        <v>140.19999999999999</v>
      </c>
      <c r="Q8" s="35">
        <v>127.9</v>
      </c>
      <c r="R8" s="35">
        <v>134.80000000000001</v>
      </c>
      <c r="S8" s="35">
        <v>116.9</v>
      </c>
      <c r="T8" s="35">
        <v>133.6</v>
      </c>
      <c r="U8" s="35">
        <v>113.1</v>
      </c>
      <c r="V8" s="35">
        <v>149.1</v>
      </c>
      <c r="W8" s="39">
        <v>107.1</v>
      </c>
    </row>
    <row r="9" spans="1:23" s="26" customFormat="1" ht="31.5" customHeight="1" x14ac:dyDescent="0.15">
      <c r="A9" s="8" t="s">
        <v>48</v>
      </c>
      <c r="B9" s="34">
        <v>106.7</v>
      </c>
      <c r="C9" s="35">
        <v>105</v>
      </c>
      <c r="D9" s="35">
        <v>103.5</v>
      </c>
      <c r="E9" s="35">
        <v>111.4</v>
      </c>
      <c r="F9" s="35">
        <v>105</v>
      </c>
      <c r="G9" s="35">
        <v>104.2</v>
      </c>
      <c r="H9" s="35">
        <v>100</v>
      </c>
      <c r="I9" s="35">
        <v>106</v>
      </c>
      <c r="J9" s="35">
        <v>107.5</v>
      </c>
      <c r="K9" s="35">
        <v>106.1</v>
      </c>
      <c r="L9" s="35">
        <v>134.30000000000001</v>
      </c>
      <c r="M9" s="35">
        <v>118.6</v>
      </c>
      <c r="N9" s="35">
        <v>107</v>
      </c>
      <c r="O9" s="35">
        <v>120</v>
      </c>
      <c r="P9" s="35">
        <v>118.9</v>
      </c>
      <c r="Q9" s="35">
        <v>108.5</v>
      </c>
      <c r="R9" s="35">
        <v>114.4</v>
      </c>
      <c r="S9" s="35">
        <v>99.2</v>
      </c>
      <c r="T9" s="35">
        <v>113.3</v>
      </c>
      <c r="U9" s="35">
        <v>95.9</v>
      </c>
      <c r="V9" s="35">
        <v>132.9</v>
      </c>
      <c r="W9" s="39">
        <v>106.2</v>
      </c>
    </row>
    <row r="10" spans="1:23" s="26" customFormat="1" ht="31.5" customHeight="1" x14ac:dyDescent="0.15">
      <c r="A10" s="8" t="s">
        <v>49</v>
      </c>
      <c r="B10" s="34">
        <v>106.8</v>
      </c>
      <c r="C10" s="35">
        <v>103</v>
      </c>
      <c r="D10" s="35">
        <v>104</v>
      </c>
      <c r="E10" s="35">
        <v>114.9</v>
      </c>
      <c r="F10" s="35">
        <v>103</v>
      </c>
      <c r="G10" s="35">
        <v>104.4</v>
      </c>
      <c r="H10" s="35">
        <v>101.2</v>
      </c>
      <c r="I10" s="35">
        <v>106.1</v>
      </c>
      <c r="J10" s="35">
        <v>107.8</v>
      </c>
      <c r="K10" s="35">
        <v>105.2</v>
      </c>
      <c r="L10" s="35">
        <v>150.1</v>
      </c>
      <c r="M10" s="35">
        <v>115.1</v>
      </c>
      <c r="N10" s="35">
        <v>102.1</v>
      </c>
      <c r="O10" s="35">
        <v>156.1</v>
      </c>
      <c r="P10" s="35">
        <v>133.4</v>
      </c>
      <c r="Q10" s="35">
        <v>121.7</v>
      </c>
      <c r="R10" s="35">
        <v>128.30000000000001</v>
      </c>
      <c r="S10" s="35">
        <v>111.2</v>
      </c>
      <c r="T10" s="35">
        <v>126.9</v>
      </c>
      <c r="U10" s="35">
        <v>107.6</v>
      </c>
      <c r="V10" s="35">
        <v>139</v>
      </c>
      <c r="W10" s="39">
        <v>106.8</v>
      </c>
    </row>
    <row r="11" spans="1:23" s="26" customFormat="1" ht="31.5" customHeight="1" x14ac:dyDescent="0.15">
      <c r="A11" s="8" t="s">
        <v>50</v>
      </c>
      <c r="B11" s="34">
        <v>105.7</v>
      </c>
      <c r="C11" s="35">
        <v>103.3</v>
      </c>
      <c r="D11" s="35">
        <v>104.3</v>
      </c>
      <c r="E11" s="35">
        <v>109.9</v>
      </c>
      <c r="F11" s="35">
        <v>103.3</v>
      </c>
      <c r="G11" s="35">
        <v>103.8</v>
      </c>
      <c r="H11" s="35">
        <v>107.8</v>
      </c>
      <c r="I11" s="35">
        <v>104.6</v>
      </c>
      <c r="J11" s="35">
        <v>105.7</v>
      </c>
      <c r="K11" s="35">
        <v>105.5</v>
      </c>
      <c r="L11" s="35">
        <v>114</v>
      </c>
      <c r="M11" s="35">
        <v>119.5</v>
      </c>
      <c r="N11" s="35">
        <v>104.6</v>
      </c>
      <c r="O11" s="35">
        <v>128.19999999999999</v>
      </c>
      <c r="P11" s="35">
        <v>136.30000000000001</v>
      </c>
      <c r="Q11" s="35">
        <v>98.6</v>
      </c>
      <c r="R11" s="35">
        <v>109.4</v>
      </c>
      <c r="S11" s="35">
        <v>97.8</v>
      </c>
      <c r="T11" s="35">
        <v>102.6</v>
      </c>
      <c r="U11" s="35">
        <v>78.599999999999994</v>
      </c>
      <c r="V11" s="35">
        <v>121.5</v>
      </c>
      <c r="W11" s="39">
        <v>104.8</v>
      </c>
    </row>
    <row r="12" spans="1:23" s="26" customFormat="1" ht="31.5" customHeight="1" x14ac:dyDescent="0.15">
      <c r="A12" s="8" t="s">
        <v>51</v>
      </c>
      <c r="B12" s="34">
        <v>106.9</v>
      </c>
      <c r="C12" s="35">
        <v>102.3</v>
      </c>
      <c r="D12" s="35">
        <v>105.4</v>
      </c>
      <c r="E12" s="35">
        <v>112.5</v>
      </c>
      <c r="F12" s="35">
        <v>102.3</v>
      </c>
      <c r="G12" s="35">
        <v>105.5</v>
      </c>
      <c r="H12" s="35">
        <v>104.4</v>
      </c>
      <c r="I12" s="35">
        <v>103.7</v>
      </c>
      <c r="J12" s="35">
        <v>104.4</v>
      </c>
      <c r="K12" s="35">
        <v>105.7</v>
      </c>
      <c r="L12" s="35">
        <v>136</v>
      </c>
      <c r="M12" s="35">
        <v>117.6</v>
      </c>
      <c r="N12" s="35">
        <v>106.8</v>
      </c>
      <c r="O12" s="35">
        <v>284.7</v>
      </c>
      <c r="P12" s="35">
        <v>127.7</v>
      </c>
      <c r="Q12" s="35">
        <v>116.4</v>
      </c>
      <c r="R12" s="35">
        <v>122.8</v>
      </c>
      <c r="S12" s="35">
        <v>106.4</v>
      </c>
      <c r="T12" s="35">
        <v>121.6</v>
      </c>
      <c r="U12" s="35">
        <v>103</v>
      </c>
      <c r="V12" s="35">
        <v>130.19999999999999</v>
      </c>
      <c r="W12" s="39">
        <v>106.6</v>
      </c>
    </row>
    <row r="13" spans="1:23" s="26" customFormat="1" ht="31.5" customHeight="1" x14ac:dyDescent="0.15">
      <c r="A13" s="8" t="s">
        <v>52</v>
      </c>
      <c r="B13" s="34">
        <v>107.4</v>
      </c>
      <c r="C13" s="35">
        <v>101.5</v>
      </c>
      <c r="D13" s="35">
        <v>105.8</v>
      </c>
      <c r="E13" s="35">
        <v>110</v>
      </c>
      <c r="F13" s="35">
        <v>101.4</v>
      </c>
      <c r="G13" s="35">
        <v>106.3</v>
      </c>
      <c r="H13" s="35">
        <v>92.3</v>
      </c>
      <c r="I13" s="35">
        <v>105.7</v>
      </c>
      <c r="J13" s="35">
        <v>107.2</v>
      </c>
      <c r="K13" s="35">
        <v>106.7</v>
      </c>
      <c r="L13" s="35">
        <v>127.5</v>
      </c>
      <c r="M13" s="35">
        <v>115.8</v>
      </c>
      <c r="N13" s="35">
        <v>93.3</v>
      </c>
      <c r="O13" s="35">
        <v>117.2</v>
      </c>
      <c r="P13" s="35">
        <v>121.1</v>
      </c>
      <c r="Q13" s="35">
        <v>110.5</v>
      </c>
      <c r="R13" s="35">
        <v>116.5</v>
      </c>
      <c r="S13" s="35">
        <v>101</v>
      </c>
      <c r="T13" s="35">
        <v>115.5</v>
      </c>
      <c r="U13" s="35">
        <v>97.7</v>
      </c>
      <c r="V13" s="35">
        <v>150.6</v>
      </c>
      <c r="W13" s="39">
        <v>105.9</v>
      </c>
    </row>
    <row r="14" spans="1:23" s="26" customFormat="1" ht="31.5" customHeight="1" x14ac:dyDescent="0.15">
      <c r="A14" s="8" t="s">
        <v>53</v>
      </c>
      <c r="B14" s="34">
        <v>107.1</v>
      </c>
      <c r="C14" s="35">
        <v>104.7</v>
      </c>
      <c r="D14" s="35">
        <v>104</v>
      </c>
      <c r="E14" s="35">
        <v>111.2</v>
      </c>
      <c r="F14" s="35">
        <v>104.7</v>
      </c>
      <c r="G14" s="35">
        <v>104.5</v>
      </c>
      <c r="H14" s="35">
        <v>99.8</v>
      </c>
      <c r="I14" s="35">
        <v>103.1</v>
      </c>
      <c r="J14" s="35">
        <v>103.7</v>
      </c>
      <c r="K14" s="35">
        <v>105.5</v>
      </c>
      <c r="L14" s="35">
        <v>138.69999999999999</v>
      </c>
      <c r="M14" s="35">
        <v>116</v>
      </c>
      <c r="N14" s="35">
        <v>116.9</v>
      </c>
      <c r="O14" s="35">
        <v>127.4</v>
      </c>
      <c r="P14" s="35">
        <v>132.19999999999999</v>
      </c>
      <c r="Q14" s="35">
        <v>120.6</v>
      </c>
      <c r="R14" s="35">
        <v>127.2</v>
      </c>
      <c r="S14" s="35">
        <v>110.2</v>
      </c>
      <c r="T14" s="35">
        <v>126</v>
      </c>
      <c r="U14" s="35">
        <v>106.6</v>
      </c>
      <c r="V14" s="35">
        <v>140.69999999999999</v>
      </c>
      <c r="W14" s="39">
        <v>106.2</v>
      </c>
    </row>
    <row r="15" spans="1:23" s="26" customFormat="1" ht="31.5" customHeight="1" x14ac:dyDescent="0.15">
      <c r="A15" s="8" t="s">
        <v>54</v>
      </c>
      <c r="B15" s="34">
        <v>107.6</v>
      </c>
      <c r="C15" s="35">
        <v>100.4</v>
      </c>
      <c r="D15" s="35">
        <v>105.1</v>
      </c>
      <c r="E15" s="35">
        <v>115.2</v>
      </c>
      <c r="F15" s="35">
        <v>100.7</v>
      </c>
      <c r="G15" s="35">
        <v>104.8</v>
      </c>
      <c r="H15" s="35">
        <v>106.7</v>
      </c>
      <c r="I15" s="35">
        <v>105</v>
      </c>
      <c r="J15" s="35">
        <v>106.1</v>
      </c>
      <c r="K15" s="35">
        <v>105.8</v>
      </c>
      <c r="L15" s="35">
        <v>173</v>
      </c>
      <c r="M15" s="35">
        <v>110.9</v>
      </c>
      <c r="N15" s="35">
        <v>112.5</v>
      </c>
      <c r="O15" s="35">
        <v>192.2</v>
      </c>
      <c r="P15" s="35">
        <v>156.80000000000001</v>
      </c>
      <c r="Q15" s="35">
        <v>143</v>
      </c>
      <c r="R15" s="35">
        <v>150.80000000000001</v>
      </c>
      <c r="S15" s="35">
        <v>130.69999999999999</v>
      </c>
      <c r="T15" s="35">
        <v>149.30000000000001</v>
      </c>
      <c r="U15" s="35">
        <v>126.5</v>
      </c>
      <c r="V15" s="35">
        <v>179.4</v>
      </c>
      <c r="W15" s="39">
        <v>107.8</v>
      </c>
    </row>
    <row r="16" spans="1:23" s="26" customFormat="1" ht="31.5" customHeight="1" x14ac:dyDescent="0.15">
      <c r="A16" s="8" t="s">
        <v>55</v>
      </c>
      <c r="B16" s="34">
        <v>107</v>
      </c>
      <c r="C16" s="35">
        <v>101</v>
      </c>
      <c r="D16" s="35">
        <v>108.8</v>
      </c>
      <c r="E16" s="35">
        <v>106.7</v>
      </c>
      <c r="F16" s="35">
        <v>101</v>
      </c>
      <c r="G16" s="35">
        <v>111.6</v>
      </c>
      <c r="H16" s="35">
        <v>107.6</v>
      </c>
      <c r="I16" s="35">
        <v>103.4</v>
      </c>
      <c r="J16" s="35">
        <v>108.5</v>
      </c>
      <c r="K16" s="35">
        <v>106</v>
      </c>
      <c r="L16" s="35">
        <v>127</v>
      </c>
      <c r="M16" s="35">
        <v>116</v>
      </c>
      <c r="N16" s="35">
        <v>173.2</v>
      </c>
      <c r="O16" s="35">
        <v>91.9</v>
      </c>
      <c r="P16" s="35">
        <v>97.9</v>
      </c>
      <c r="Q16" s="35">
        <v>89.3</v>
      </c>
      <c r="R16" s="35">
        <v>94.2</v>
      </c>
      <c r="S16" s="35">
        <v>81.599999999999994</v>
      </c>
      <c r="T16" s="35">
        <v>93.3</v>
      </c>
      <c r="U16" s="35">
        <v>79</v>
      </c>
      <c r="V16" s="35">
        <v>82.3</v>
      </c>
      <c r="W16" s="39">
        <v>102.9</v>
      </c>
    </row>
    <row r="17" spans="1:23" s="26" customFormat="1" ht="31.5" customHeight="1" x14ac:dyDescent="0.15">
      <c r="A17" s="8" t="s">
        <v>56</v>
      </c>
      <c r="B17" s="34">
        <v>107.1</v>
      </c>
      <c r="C17" s="35">
        <v>105</v>
      </c>
      <c r="D17" s="35">
        <v>112.2</v>
      </c>
      <c r="E17" s="35">
        <v>106.7</v>
      </c>
      <c r="F17" s="35">
        <v>105</v>
      </c>
      <c r="G17" s="35">
        <v>104.3</v>
      </c>
      <c r="H17" s="35">
        <v>116.6</v>
      </c>
      <c r="I17" s="35">
        <v>106.6</v>
      </c>
      <c r="J17" s="35">
        <v>108.9</v>
      </c>
      <c r="K17" s="35">
        <v>107.3</v>
      </c>
      <c r="L17" s="35">
        <v>149.80000000000001</v>
      </c>
      <c r="M17" s="35">
        <v>115.9</v>
      </c>
      <c r="N17" s="35">
        <v>96.2</v>
      </c>
      <c r="O17" s="35">
        <v>116.5</v>
      </c>
      <c r="P17" s="35">
        <v>114.2</v>
      </c>
      <c r="Q17" s="35">
        <v>104.2</v>
      </c>
      <c r="R17" s="35">
        <v>109.9</v>
      </c>
      <c r="S17" s="35">
        <v>95.2</v>
      </c>
      <c r="T17" s="35">
        <v>100.6</v>
      </c>
      <c r="U17" s="35">
        <v>92.1</v>
      </c>
      <c r="V17" s="35">
        <v>91.6</v>
      </c>
      <c r="W17" s="39">
        <v>107</v>
      </c>
    </row>
    <row r="18" spans="1:23" s="26" customFormat="1" ht="31.5" customHeight="1" x14ac:dyDescent="0.15">
      <c r="A18" s="8" t="s">
        <v>57</v>
      </c>
      <c r="B18" s="34">
        <v>107.3</v>
      </c>
      <c r="C18" s="35">
        <v>103.7</v>
      </c>
      <c r="D18" s="35">
        <v>105.4</v>
      </c>
      <c r="E18" s="35">
        <v>112</v>
      </c>
      <c r="F18" s="35">
        <v>103.6</v>
      </c>
      <c r="G18" s="35">
        <v>105.4</v>
      </c>
      <c r="H18" s="35">
        <v>102.9</v>
      </c>
      <c r="I18" s="35">
        <v>104.5</v>
      </c>
      <c r="J18" s="35">
        <v>107.1</v>
      </c>
      <c r="K18" s="35">
        <v>106</v>
      </c>
      <c r="L18" s="35">
        <v>112.2</v>
      </c>
      <c r="M18" s="35">
        <v>115.7</v>
      </c>
      <c r="N18" s="35">
        <v>92.7</v>
      </c>
      <c r="O18" s="35">
        <v>103</v>
      </c>
      <c r="P18" s="35">
        <v>96.6</v>
      </c>
      <c r="Q18" s="35">
        <v>117.6</v>
      </c>
      <c r="R18" s="35">
        <v>138.30000000000001</v>
      </c>
      <c r="S18" s="35">
        <v>130.6</v>
      </c>
      <c r="T18" s="35">
        <v>122.8</v>
      </c>
      <c r="U18" s="35">
        <v>124.7</v>
      </c>
      <c r="V18" s="35">
        <v>134.1</v>
      </c>
      <c r="W18" s="39">
        <v>110.5</v>
      </c>
    </row>
    <row r="19" spans="1:23" s="26" customFormat="1" ht="31.5" customHeight="1" x14ac:dyDescent="0.15">
      <c r="A19" s="8" t="s">
        <v>58</v>
      </c>
      <c r="B19" s="34">
        <v>107.1</v>
      </c>
      <c r="C19" s="35">
        <v>98.7</v>
      </c>
      <c r="D19" s="35">
        <v>108.5</v>
      </c>
      <c r="E19" s="35">
        <v>106.3</v>
      </c>
      <c r="F19" s="35">
        <v>98.7</v>
      </c>
      <c r="G19" s="35">
        <v>106.4</v>
      </c>
      <c r="H19" s="35">
        <v>124.2</v>
      </c>
      <c r="I19" s="35">
        <v>101.9</v>
      </c>
      <c r="J19" s="35">
        <v>102</v>
      </c>
      <c r="K19" s="35">
        <v>105.8</v>
      </c>
      <c r="L19" s="35">
        <v>127.2</v>
      </c>
      <c r="M19" s="35">
        <v>115.8</v>
      </c>
      <c r="N19" s="35">
        <v>103.6</v>
      </c>
      <c r="O19" s="35">
        <v>108.1</v>
      </c>
      <c r="P19" s="35">
        <v>113.7</v>
      </c>
      <c r="Q19" s="35">
        <v>103.8</v>
      </c>
      <c r="R19" s="35">
        <v>109.4</v>
      </c>
      <c r="S19" s="35">
        <v>94.8</v>
      </c>
      <c r="T19" s="35">
        <v>108.3</v>
      </c>
      <c r="U19" s="35">
        <v>91.8</v>
      </c>
      <c r="V19" s="35">
        <v>152.19999999999999</v>
      </c>
      <c r="W19" s="39">
        <v>107</v>
      </c>
    </row>
    <row r="20" spans="1:23" s="26" customFormat="1" ht="31.5" customHeight="1" x14ac:dyDescent="0.15">
      <c r="A20" s="8" t="s">
        <v>59</v>
      </c>
      <c r="B20" s="34">
        <v>107.8</v>
      </c>
      <c r="C20" s="35">
        <v>96.5</v>
      </c>
      <c r="D20" s="35">
        <v>111.9</v>
      </c>
      <c r="E20" s="35">
        <v>107.4</v>
      </c>
      <c r="F20" s="35">
        <v>96.6</v>
      </c>
      <c r="G20" s="35">
        <v>110.7</v>
      </c>
      <c r="H20" s="35">
        <v>127.7</v>
      </c>
      <c r="I20" s="35">
        <v>102.7</v>
      </c>
      <c r="J20" s="35">
        <v>105.9</v>
      </c>
      <c r="K20" s="35">
        <v>106.3</v>
      </c>
      <c r="L20" s="35">
        <v>133.19999999999999</v>
      </c>
      <c r="M20" s="35">
        <v>116</v>
      </c>
      <c r="N20" s="35">
        <v>121.5</v>
      </c>
      <c r="O20" s="35">
        <v>90.2</v>
      </c>
      <c r="P20" s="35">
        <v>127.7</v>
      </c>
      <c r="Q20" s="35">
        <v>116.5</v>
      </c>
      <c r="R20" s="35">
        <v>122.8</v>
      </c>
      <c r="S20" s="35">
        <v>106.4</v>
      </c>
      <c r="T20" s="35">
        <v>121.7</v>
      </c>
      <c r="U20" s="35">
        <v>103</v>
      </c>
      <c r="V20" s="35">
        <v>134.4</v>
      </c>
      <c r="W20" s="39">
        <v>104.5</v>
      </c>
    </row>
    <row r="21" spans="1:23" s="26" customFormat="1" ht="31.5" customHeight="1" x14ac:dyDescent="0.15">
      <c r="A21" s="8" t="s">
        <v>60</v>
      </c>
      <c r="B21" s="34">
        <v>109.8</v>
      </c>
      <c r="C21" s="35">
        <v>113</v>
      </c>
      <c r="D21" s="35">
        <v>110</v>
      </c>
      <c r="E21" s="35">
        <v>109.4</v>
      </c>
      <c r="F21" s="35">
        <v>112.5</v>
      </c>
      <c r="G21" s="35">
        <v>109.7</v>
      </c>
      <c r="H21" s="35">
        <v>119.1</v>
      </c>
      <c r="I21" s="35">
        <v>102.7</v>
      </c>
      <c r="J21" s="35">
        <v>103.1</v>
      </c>
      <c r="K21" s="35">
        <v>105</v>
      </c>
      <c r="L21" s="35">
        <v>120.9</v>
      </c>
      <c r="M21" s="35">
        <v>116.2</v>
      </c>
      <c r="N21" s="35">
        <v>116.6</v>
      </c>
      <c r="O21" s="35">
        <v>120.7</v>
      </c>
      <c r="P21" s="35">
        <v>119.2</v>
      </c>
      <c r="Q21" s="35">
        <v>108.7</v>
      </c>
      <c r="R21" s="35">
        <v>114.6</v>
      </c>
      <c r="S21" s="35">
        <v>99.3</v>
      </c>
      <c r="T21" s="35">
        <v>113.2</v>
      </c>
      <c r="U21" s="35">
        <v>96.1</v>
      </c>
      <c r="V21" s="35">
        <v>139.30000000000001</v>
      </c>
      <c r="W21" s="39">
        <v>100.2</v>
      </c>
    </row>
    <row r="22" spans="1:23" s="26" customFormat="1" ht="31.5" customHeight="1" x14ac:dyDescent="0.15">
      <c r="A22" s="8" t="s">
        <v>61</v>
      </c>
      <c r="B22" s="34">
        <v>109.8</v>
      </c>
      <c r="C22" s="35">
        <v>108.3</v>
      </c>
      <c r="D22" s="35">
        <v>109.9</v>
      </c>
      <c r="E22" s="35">
        <v>110.1</v>
      </c>
      <c r="F22" s="35">
        <v>107.9</v>
      </c>
      <c r="G22" s="35">
        <v>110.1</v>
      </c>
      <c r="H22" s="35">
        <v>102.7</v>
      </c>
      <c r="I22" s="35">
        <v>104</v>
      </c>
      <c r="J22" s="35">
        <v>104.9</v>
      </c>
      <c r="K22" s="35">
        <v>105.4</v>
      </c>
      <c r="L22" s="35">
        <v>131</v>
      </c>
      <c r="M22" s="35">
        <v>113.8</v>
      </c>
      <c r="N22" s="35">
        <v>114.2</v>
      </c>
      <c r="O22" s="35">
        <v>92.5</v>
      </c>
      <c r="P22" s="35">
        <v>125.7</v>
      </c>
      <c r="Q22" s="35">
        <v>114.7</v>
      </c>
      <c r="R22" s="35">
        <v>120.8</v>
      </c>
      <c r="S22" s="35">
        <v>105.2</v>
      </c>
      <c r="T22" s="35">
        <v>119.8</v>
      </c>
      <c r="U22" s="35">
        <v>101.6</v>
      </c>
      <c r="V22" s="35">
        <v>125.8</v>
      </c>
      <c r="W22" s="39">
        <v>108.6</v>
      </c>
    </row>
    <row r="23" spans="1:23" s="26" customFormat="1" ht="31.5" customHeight="1" thickBot="1" x14ac:dyDescent="0.2">
      <c r="A23" s="16" t="s">
        <v>62</v>
      </c>
      <c r="B23" s="36">
        <v>111.3</v>
      </c>
      <c r="C23" s="37">
        <v>105.2</v>
      </c>
      <c r="D23" s="37">
        <v>104.1</v>
      </c>
      <c r="E23" s="37">
        <v>120.3</v>
      </c>
      <c r="F23" s="37">
        <v>105.2</v>
      </c>
      <c r="G23" s="37">
        <v>104.2</v>
      </c>
      <c r="H23" s="37">
        <v>102.7</v>
      </c>
      <c r="I23" s="37">
        <v>104.5</v>
      </c>
      <c r="J23" s="37">
        <v>105.5</v>
      </c>
      <c r="K23" s="37">
        <v>106.6</v>
      </c>
      <c r="L23" s="37">
        <v>177</v>
      </c>
      <c r="M23" s="37">
        <v>114.8</v>
      </c>
      <c r="N23" s="37">
        <v>128.80000000000001</v>
      </c>
      <c r="O23" s="37">
        <v>152.4</v>
      </c>
      <c r="P23" s="37">
        <v>169.3</v>
      </c>
      <c r="Q23" s="37">
        <v>154.6</v>
      </c>
      <c r="R23" s="37">
        <v>162.80000000000001</v>
      </c>
      <c r="S23" s="37">
        <v>141</v>
      </c>
      <c r="T23" s="37">
        <v>161.4</v>
      </c>
      <c r="U23" s="37">
        <v>136.69999999999999</v>
      </c>
      <c r="V23" s="37">
        <v>139.69999999999999</v>
      </c>
      <c r="W23" s="37">
        <v>96.1</v>
      </c>
    </row>
  </sheetData>
  <mergeCells count="14">
    <mergeCell ref="A3:A4"/>
    <mergeCell ref="B3:B4"/>
    <mergeCell ref="W3:W4"/>
    <mergeCell ref="P2:T2"/>
    <mergeCell ref="V2:W2"/>
    <mergeCell ref="C3:E3"/>
    <mergeCell ref="F3:H3"/>
    <mergeCell ref="I3:O3"/>
    <mergeCell ref="P3:V3"/>
    <mergeCell ref="B1:F1"/>
    <mergeCell ref="B2:F2"/>
    <mergeCell ref="G2:H2"/>
    <mergeCell ref="I2:M2"/>
    <mergeCell ref="N2:O2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M29"/>
  <sheetViews>
    <sheetView showGridLines="0" showZeros="0" workbookViewId="0">
      <selection activeCell="F5" sqref="F5"/>
    </sheetView>
  </sheetViews>
  <sheetFormatPr defaultColWidth="9" defaultRowHeight="14.25" x14ac:dyDescent="0.15"/>
  <cols>
    <col min="1" max="1" width="14.625" customWidth="1"/>
    <col min="2" max="6" width="7.375" customWidth="1"/>
    <col min="7" max="11" width="6.125" customWidth="1"/>
  </cols>
  <sheetData>
    <row r="1" spans="1:13" ht="24.75" customHeight="1" x14ac:dyDescent="0.15">
      <c r="A1" s="150" t="s">
        <v>84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3" ht="19.5" customHeight="1" x14ac:dyDescent="0.15">
      <c r="A2" s="1"/>
      <c r="B2" s="2"/>
      <c r="C2" s="1"/>
      <c r="D2" s="1"/>
      <c r="E2" s="1"/>
      <c r="F2" s="1"/>
      <c r="G2" s="1"/>
      <c r="H2" s="1"/>
      <c r="I2" s="151"/>
      <c r="J2" s="151"/>
      <c r="K2" s="151"/>
    </row>
    <row r="3" spans="1:13" ht="24.95" customHeight="1" x14ac:dyDescent="0.15">
      <c r="A3" s="139" t="s">
        <v>43</v>
      </c>
      <c r="B3" s="129" t="s">
        <v>85</v>
      </c>
      <c r="C3" s="130"/>
      <c r="D3" s="130"/>
      <c r="E3" s="130"/>
      <c r="F3" s="116"/>
      <c r="G3" s="129" t="s">
        <v>86</v>
      </c>
      <c r="H3" s="130"/>
      <c r="I3" s="130"/>
      <c r="J3" s="130"/>
      <c r="K3" s="130"/>
    </row>
    <row r="4" spans="1:13" ht="24.95" customHeight="1" x14ac:dyDescent="0.15">
      <c r="A4" s="140"/>
      <c r="B4" s="3">
        <v>2013</v>
      </c>
      <c r="C4" s="3">
        <v>2014</v>
      </c>
      <c r="D4" s="3">
        <v>2015</v>
      </c>
      <c r="E4" s="3">
        <v>2016</v>
      </c>
      <c r="F4" s="3">
        <v>2017</v>
      </c>
      <c r="G4" s="3">
        <v>2013</v>
      </c>
      <c r="H4" s="3">
        <v>2014</v>
      </c>
      <c r="I4" s="3">
        <v>2015</v>
      </c>
      <c r="J4" s="20">
        <v>2016</v>
      </c>
      <c r="K4" s="20">
        <v>2017</v>
      </c>
    </row>
    <row r="5" spans="1:13" ht="31.5" customHeight="1" x14ac:dyDescent="0.15">
      <c r="A5" s="4" t="s">
        <v>44</v>
      </c>
      <c r="B5" s="5"/>
      <c r="C5" s="6"/>
      <c r="D5" s="6"/>
      <c r="E5" s="6"/>
      <c r="F5" s="21"/>
      <c r="G5" s="22"/>
      <c r="H5" s="22"/>
      <c r="I5" s="22"/>
      <c r="J5" s="22"/>
      <c r="K5" s="22"/>
      <c r="M5" s="22">
        <v>10000</v>
      </c>
    </row>
    <row r="6" spans="1:13" ht="31.5" customHeight="1" x14ac:dyDescent="0.15">
      <c r="A6" s="8" t="s">
        <v>45</v>
      </c>
      <c r="B6" s="9"/>
      <c r="C6" s="10"/>
      <c r="D6" s="10"/>
      <c r="E6" s="10"/>
      <c r="F6" s="13"/>
      <c r="G6" s="14"/>
      <c r="H6" s="14"/>
      <c r="I6" s="14"/>
      <c r="J6" s="14"/>
      <c r="K6" s="14"/>
    </row>
    <row r="7" spans="1:13" ht="31.5" customHeight="1" x14ac:dyDescent="0.15">
      <c r="A7" s="8" t="s">
        <v>46</v>
      </c>
      <c r="B7" s="9"/>
      <c r="C7" s="10"/>
      <c r="D7" s="10"/>
      <c r="E7" s="10"/>
      <c r="F7" s="13"/>
      <c r="G7" s="14"/>
      <c r="H7" s="14"/>
      <c r="I7" s="14"/>
      <c r="J7" s="14"/>
      <c r="K7" s="14"/>
    </row>
    <row r="8" spans="1:13" ht="31.5" customHeight="1" x14ac:dyDescent="0.15">
      <c r="A8" s="8" t="s">
        <v>47</v>
      </c>
      <c r="B8" s="9"/>
      <c r="C8" s="10"/>
      <c r="D8" s="10"/>
      <c r="E8" s="10"/>
      <c r="F8" s="13"/>
      <c r="G8" s="14"/>
      <c r="H8" s="14"/>
      <c r="I8" s="14"/>
      <c r="J8" s="14"/>
      <c r="K8" s="14"/>
    </row>
    <row r="9" spans="1:13" ht="31.5" customHeight="1" x14ac:dyDescent="0.15">
      <c r="A9" s="8" t="s">
        <v>48</v>
      </c>
      <c r="B9" s="9"/>
      <c r="C9" s="10"/>
      <c r="D9" s="10"/>
      <c r="E9" s="10"/>
      <c r="F9" s="13"/>
      <c r="G9" s="14"/>
      <c r="H9" s="14"/>
      <c r="I9" s="14"/>
      <c r="J9" s="14"/>
      <c r="K9" s="14"/>
    </row>
    <row r="10" spans="1:13" ht="31.5" customHeight="1" x14ac:dyDescent="0.15">
      <c r="A10" s="8" t="s">
        <v>49</v>
      </c>
      <c r="B10" s="9"/>
      <c r="C10" s="10"/>
      <c r="D10" s="10"/>
      <c r="E10" s="10"/>
      <c r="F10" s="13"/>
      <c r="G10" s="14"/>
      <c r="H10" s="14"/>
      <c r="I10" s="14"/>
      <c r="J10" s="14"/>
      <c r="K10" s="14"/>
    </row>
    <row r="11" spans="1:13" ht="31.5" customHeight="1" x14ac:dyDescent="0.15">
      <c r="A11" s="8" t="s">
        <v>50</v>
      </c>
      <c r="B11" s="9"/>
      <c r="C11" s="10"/>
      <c r="D11" s="10"/>
      <c r="E11" s="10"/>
      <c r="F11" s="13"/>
      <c r="G11" s="14"/>
      <c r="H11" s="14"/>
      <c r="I11" s="14"/>
      <c r="J11" s="14"/>
      <c r="K11" s="14"/>
    </row>
    <row r="12" spans="1:13" ht="31.5" customHeight="1" x14ac:dyDescent="0.15">
      <c r="A12" s="8" t="s">
        <v>51</v>
      </c>
      <c r="B12" s="9"/>
      <c r="C12" s="10"/>
      <c r="D12" s="10"/>
      <c r="E12" s="10"/>
      <c r="F12" s="13"/>
      <c r="G12" s="14"/>
      <c r="H12" s="14"/>
      <c r="I12" s="14"/>
      <c r="J12" s="14"/>
      <c r="K12" s="14"/>
    </row>
    <row r="13" spans="1:13" ht="31.5" customHeight="1" x14ac:dyDescent="0.15">
      <c r="A13" s="8" t="s">
        <v>52</v>
      </c>
      <c r="B13" s="9"/>
      <c r="C13" s="10"/>
      <c r="D13" s="10"/>
      <c r="E13" s="10"/>
      <c r="F13" s="13"/>
      <c r="G13" s="14"/>
      <c r="H13" s="14"/>
      <c r="I13" s="14"/>
      <c r="J13" s="14"/>
      <c r="K13" s="14"/>
    </row>
    <row r="14" spans="1:13" ht="31.5" customHeight="1" x14ac:dyDescent="0.15">
      <c r="A14" s="8" t="s">
        <v>53</v>
      </c>
      <c r="B14" s="9"/>
      <c r="C14" s="10"/>
      <c r="D14" s="10"/>
      <c r="E14" s="10"/>
      <c r="F14" s="13"/>
      <c r="G14" s="14"/>
      <c r="H14" s="14"/>
      <c r="I14" s="14"/>
      <c r="J14" s="14"/>
      <c r="K14" s="14"/>
    </row>
    <row r="15" spans="1:13" ht="31.5" customHeight="1" x14ac:dyDescent="0.15">
      <c r="A15" s="8" t="s">
        <v>54</v>
      </c>
      <c r="B15" s="9"/>
      <c r="C15" s="10"/>
      <c r="D15" s="10"/>
      <c r="E15" s="10"/>
      <c r="F15" s="13"/>
      <c r="G15" s="14"/>
      <c r="H15" s="14"/>
      <c r="I15" s="14"/>
      <c r="J15" s="14"/>
      <c r="K15" s="14"/>
    </row>
    <row r="16" spans="1:13" ht="31.5" customHeight="1" x14ac:dyDescent="0.15">
      <c r="A16" s="8" t="s">
        <v>55</v>
      </c>
      <c r="B16" s="9"/>
      <c r="C16" s="10"/>
      <c r="D16" s="10"/>
      <c r="E16" s="10"/>
      <c r="F16" s="13"/>
      <c r="G16" s="14"/>
      <c r="H16" s="14"/>
      <c r="I16" s="14"/>
      <c r="J16" s="14"/>
      <c r="K16" s="14"/>
    </row>
    <row r="17" spans="1:11" ht="31.5" customHeight="1" x14ac:dyDescent="0.15">
      <c r="A17" s="8" t="s">
        <v>56</v>
      </c>
      <c r="B17" s="9"/>
      <c r="C17" s="10"/>
      <c r="D17" s="10"/>
      <c r="E17" s="10"/>
      <c r="F17" s="13"/>
      <c r="G17" s="14"/>
      <c r="H17" s="14"/>
      <c r="I17" s="14"/>
      <c r="J17" s="14"/>
      <c r="K17" s="14"/>
    </row>
    <row r="18" spans="1:11" ht="31.5" customHeight="1" x14ac:dyDescent="0.15">
      <c r="A18" s="8" t="s">
        <v>57</v>
      </c>
      <c r="B18" s="9"/>
      <c r="C18" s="10"/>
      <c r="D18" s="10"/>
      <c r="E18" s="10"/>
      <c r="F18" s="13"/>
      <c r="G18" s="14"/>
      <c r="H18" s="14"/>
      <c r="I18" s="14"/>
      <c r="J18" s="14"/>
      <c r="K18" s="14"/>
    </row>
    <row r="19" spans="1:11" ht="31.5" customHeight="1" x14ac:dyDescent="0.15">
      <c r="A19" s="8" t="s">
        <v>58</v>
      </c>
      <c r="B19" s="9"/>
      <c r="C19" s="10"/>
      <c r="D19" s="10"/>
      <c r="E19" s="10"/>
      <c r="F19" s="13"/>
      <c r="G19" s="14"/>
      <c r="H19" s="14"/>
      <c r="I19" s="14"/>
      <c r="J19" s="14"/>
      <c r="K19" s="14"/>
    </row>
    <row r="20" spans="1:11" ht="31.5" customHeight="1" x14ac:dyDescent="0.15">
      <c r="A20" s="8" t="s">
        <v>59</v>
      </c>
      <c r="B20" s="9"/>
      <c r="C20" s="10"/>
      <c r="D20" s="10"/>
      <c r="E20" s="10"/>
      <c r="F20" s="13"/>
      <c r="G20" s="14"/>
      <c r="H20" s="14"/>
      <c r="I20" s="14"/>
      <c r="J20" s="14"/>
      <c r="K20" s="14"/>
    </row>
    <row r="21" spans="1:11" ht="31.5" customHeight="1" x14ac:dyDescent="0.15">
      <c r="A21" s="15" t="s">
        <v>60</v>
      </c>
      <c r="B21" s="9"/>
      <c r="C21" s="10"/>
      <c r="D21" s="10"/>
      <c r="E21" s="10"/>
      <c r="F21" s="13"/>
      <c r="G21" s="14"/>
      <c r="H21" s="14"/>
      <c r="I21" s="14"/>
      <c r="J21" s="14"/>
      <c r="K21" s="14"/>
    </row>
    <row r="22" spans="1:11" ht="31.5" customHeight="1" x14ac:dyDescent="0.15">
      <c r="A22" s="8" t="s">
        <v>61</v>
      </c>
      <c r="B22" s="9"/>
      <c r="C22" s="10"/>
      <c r="D22" s="10"/>
      <c r="E22" s="10"/>
      <c r="F22" s="13"/>
      <c r="G22" s="14"/>
      <c r="H22" s="14"/>
      <c r="I22" s="14"/>
      <c r="J22" s="14"/>
      <c r="K22" s="14"/>
    </row>
    <row r="23" spans="1:11" ht="31.5" customHeight="1" x14ac:dyDescent="0.15">
      <c r="A23" s="16" t="s">
        <v>62</v>
      </c>
      <c r="B23" s="23"/>
      <c r="C23" s="24"/>
      <c r="D23" s="24"/>
      <c r="E23" s="24"/>
      <c r="F23" s="18"/>
      <c r="G23" s="19"/>
      <c r="H23" s="19"/>
      <c r="I23" s="19"/>
      <c r="J23" s="19"/>
      <c r="K23" s="19"/>
    </row>
    <row r="24" spans="1:1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5">
    <mergeCell ref="A1:K1"/>
    <mergeCell ref="I2:K2"/>
    <mergeCell ref="B3:F3"/>
    <mergeCell ref="G3:K3"/>
    <mergeCell ref="A3:A4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K29"/>
  <sheetViews>
    <sheetView showGridLines="0" showZeros="0" workbookViewId="0">
      <selection activeCell="N12" sqref="N12"/>
    </sheetView>
  </sheetViews>
  <sheetFormatPr defaultColWidth="9" defaultRowHeight="14.25" x14ac:dyDescent="0.15"/>
  <cols>
    <col min="1" max="1" width="14.625" customWidth="1"/>
    <col min="2" max="6" width="7.375" customWidth="1"/>
    <col min="7" max="11" width="6.125" customWidth="1"/>
  </cols>
  <sheetData>
    <row r="1" spans="1:11" ht="24.75" customHeight="1" x14ac:dyDescent="0.15">
      <c r="A1" s="152" t="s">
        <v>87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11" ht="19.5" customHeight="1" x14ac:dyDescent="0.15">
      <c r="A2" s="1"/>
      <c r="B2" s="2"/>
      <c r="C2" s="1"/>
      <c r="D2" s="1"/>
      <c r="E2" s="1"/>
      <c r="F2" s="1"/>
      <c r="G2" s="1"/>
      <c r="H2" s="1"/>
      <c r="I2" s="151"/>
      <c r="J2" s="151"/>
      <c r="K2" s="151"/>
    </row>
    <row r="3" spans="1:11" ht="24.95" customHeight="1" x14ac:dyDescent="0.15">
      <c r="A3" s="139" t="s">
        <v>43</v>
      </c>
      <c r="B3" s="129" t="s">
        <v>85</v>
      </c>
      <c r="C3" s="130"/>
      <c r="D3" s="130"/>
      <c r="E3" s="130"/>
      <c r="F3" s="116"/>
      <c r="G3" s="129" t="s">
        <v>86</v>
      </c>
      <c r="H3" s="130"/>
      <c r="I3" s="130"/>
      <c r="J3" s="130"/>
      <c r="K3" s="130"/>
    </row>
    <row r="4" spans="1:11" ht="24.95" customHeight="1" x14ac:dyDescent="0.15">
      <c r="A4" s="140"/>
      <c r="B4" s="3">
        <v>2013</v>
      </c>
      <c r="C4" s="3">
        <v>2014</v>
      </c>
      <c r="D4" s="3">
        <v>2015</v>
      </c>
      <c r="E4" s="3">
        <v>2016</v>
      </c>
      <c r="F4" s="3">
        <v>2017</v>
      </c>
      <c r="G4" s="3">
        <v>2013</v>
      </c>
      <c r="H4" s="3">
        <v>2014</v>
      </c>
      <c r="I4" s="3">
        <v>2015</v>
      </c>
      <c r="J4" s="20">
        <v>2016</v>
      </c>
      <c r="K4" s="20">
        <v>2017</v>
      </c>
    </row>
    <row r="5" spans="1:11" ht="31.5" customHeight="1" x14ac:dyDescent="0.15">
      <c r="A5" s="4" t="s">
        <v>44</v>
      </c>
      <c r="B5" s="5"/>
      <c r="C5" s="6"/>
      <c r="D5" s="6"/>
      <c r="E5" s="6"/>
      <c r="F5" s="6"/>
      <c r="G5" s="7"/>
      <c r="H5" s="7"/>
      <c r="I5" s="7"/>
      <c r="J5" s="7"/>
      <c r="K5" s="7"/>
    </row>
    <row r="6" spans="1:11" ht="31.5" customHeight="1" x14ac:dyDescent="0.15">
      <c r="A6" s="8" t="s">
        <v>45</v>
      </c>
      <c r="B6" s="9"/>
      <c r="C6" s="10"/>
      <c r="D6" s="10"/>
      <c r="E6" s="10"/>
      <c r="F6" s="10"/>
      <c r="G6" s="11"/>
      <c r="H6" s="11"/>
      <c r="I6" s="11"/>
      <c r="J6" s="11"/>
      <c r="K6" s="11"/>
    </row>
    <row r="7" spans="1:11" ht="31.5" customHeight="1" x14ac:dyDescent="0.15">
      <c r="A7" s="8" t="s">
        <v>46</v>
      </c>
      <c r="B7" s="9"/>
      <c r="C7" s="10"/>
      <c r="D7" s="10"/>
      <c r="E7" s="10"/>
      <c r="F7" s="10"/>
      <c r="G7" s="11"/>
      <c r="H7" s="11"/>
      <c r="I7" s="11"/>
      <c r="J7" s="11"/>
      <c r="K7" s="11"/>
    </row>
    <row r="8" spans="1:11" ht="31.5" customHeight="1" x14ac:dyDescent="0.15">
      <c r="A8" s="8" t="s">
        <v>47</v>
      </c>
      <c r="B8" s="9"/>
      <c r="C8" s="10"/>
      <c r="D8" s="10"/>
      <c r="E8" s="10"/>
      <c r="F8" s="10"/>
      <c r="G8" s="11"/>
      <c r="H8" s="11"/>
      <c r="I8" s="11"/>
      <c r="J8" s="11"/>
      <c r="K8" s="11"/>
    </row>
    <row r="9" spans="1:11" ht="31.5" customHeight="1" x14ac:dyDescent="0.15">
      <c r="A9" s="8" t="s">
        <v>48</v>
      </c>
      <c r="B9" s="9"/>
      <c r="C9" s="10"/>
      <c r="D9" s="10"/>
      <c r="E9" s="10"/>
      <c r="F9" s="10"/>
      <c r="G9" s="11"/>
      <c r="H9" s="11"/>
      <c r="I9" s="11"/>
      <c r="J9" s="11"/>
      <c r="K9" s="11"/>
    </row>
    <row r="10" spans="1:11" ht="31.5" customHeight="1" x14ac:dyDescent="0.15">
      <c r="A10" s="8" t="s">
        <v>49</v>
      </c>
      <c r="B10" s="9"/>
      <c r="C10" s="10"/>
      <c r="D10" s="10"/>
      <c r="E10" s="10"/>
      <c r="F10" s="10"/>
      <c r="G10" s="11"/>
      <c r="H10" s="11"/>
      <c r="I10" s="11"/>
      <c r="J10" s="11"/>
      <c r="K10" s="11"/>
    </row>
    <row r="11" spans="1:11" ht="31.5" customHeight="1" x14ac:dyDescent="0.15">
      <c r="A11" s="8" t="s">
        <v>50</v>
      </c>
      <c r="B11" s="9"/>
      <c r="C11" s="10"/>
      <c r="D11" s="10"/>
      <c r="E11" s="10"/>
      <c r="F11" s="10"/>
      <c r="G11" s="11"/>
      <c r="H11" s="11"/>
      <c r="I11" s="11"/>
      <c r="J11" s="11"/>
      <c r="K11" s="11"/>
    </row>
    <row r="12" spans="1:11" ht="31.5" customHeight="1" x14ac:dyDescent="0.15">
      <c r="A12" s="8" t="s">
        <v>51</v>
      </c>
      <c r="B12" s="9"/>
      <c r="C12" s="10"/>
      <c r="D12" s="10"/>
      <c r="E12" s="10"/>
      <c r="F12" s="10"/>
      <c r="G12" s="11"/>
      <c r="H12" s="11"/>
      <c r="I12" s="11"/>
      <c r="J12" s="11"/>
      <c r="K12" s="11"/>
    </row>
    <row r="13" spans="1:11" ht="31.5" customHeight="1" x14ac:dyDescent="0.15">
      <c r="A13" s="8" t="s">
        <v>52</v>
      </c>
      <c r="B13" s="12"/>
      <c r="C13" s="13"/>
      <c r="D13" s="13"/>
      <c r="E13" s="13"/>
      <c r="F13" s="13"/>
      <c r="G13" s="14"/>
      <c r="H13" s="14"/>
      <c r="I13" s="14"/>
      <c r="J13" s="14"/>
      <c r="K13" s="14"/>
    </row>
    <row r="14" spans="1:11" ht="31.5" customHeight="1" x14ac:dyDescent="0.15">
      <c r="A14" s="8" t="s">
        <v>53</v>
      </c>
      <c r="B14" s="12"/>
      <c r="C14" s="13"/>
      <c r="D14" s="13"/>
      <c r="E14" s="13"/>
      <c r="F14" s="13"/>
      <c r="G14" s="14"/>
      <c r="H14" s="14"/>
      <c r="I14" s="14"/>
      <c r="J14" s="14"/>
      <c r="K14" s="14"/>
    </row>
    <row r="15" spans="1:11" ht="31.5" customHeight="1" x14ac:dyDescent="0.15">
      <c r="A15" s="8" t="s">
        <v>54</v>
      </c>
      <c r="B15" s="12"/>
      <c r="C15" s="13"/>
      <c r="D15" s="13"/>
      <c r="E15" s="13"/>
      <c r="F15" s="13"/>
      <c r="G15" s="14"/>
      <c r="H15" s="14"/>
      <c r="I15" s="14"/>
      <c r="J15" s="14"/>
      <c r="K15" s="14"/>
    </row>
    <row r="16" spans="1:11" ht="31.5" customHeight="1" x14ac:dyDescent="0.15">
      <c r="A16" s="8" t="s">
        <v>55</v>
      </c>
      <c r="B16" s="12"/>
      <c r="C16" s="13"/>
      <c r="D16" s="13"/>
      <c r="E16" s="13"/>
      <c r="F16" s="13"/>
      <c r="G16" s="14"/>
      <c r="H16" s="14"/>
      <c r="I16" s="14"/>
      <c r="J16" s="14"/>
      <c r="K16" s="14"/>
    </row>
    <row r="17" spans="1:11" ht="31.5" customHeight="1" x14ac:dyDescent="0.15">
      <c r="A17" s="8" t="s">
        <v>56</v>
      </c>
      <c r="B17" s="12"/>
      <c r="C17" s="13"/>
      <c r="D17" s="13"/>
      <c r="E17" s="13"/>
      <c r="F17" s="13"/>
      <c r="G17" s="14"/>
      <c r="H17" s="14"/>
      <c r="I17" s="14"/>
      <c r="J17" s="14"/>
      <c r="K17" s="14"/>
    </row>
    <row r="18" spans="1:11" ht="31.5" customHeight="1" x14ac:dyDescent="0.15">
      <c r="A18" s="8" t="s">
        <v>57</v>
      </c>
      <c r="B18" s="12"/>
      <c r="C18" s="13"/>
      <c r="D18" s="13"/>
      <c r="E18" s="13"/>
      <c r="F18" s="13"/>
      <c r="G18" s="14"/>
      <c r="H18" s="14"/>
      <c r="I18" s="14"/>
      <c r="J18" s="14"/>
      <c r="K18" s="14"/>
    </row>
    <row r="19" spans="1:11" ht="31.5" customHeight="1" x14ac:dyDescent="0.15">
      <c r="A19" s="8" t="s">
        <v>58</v>
      </c>
      <c r="B19" s="12"/>
      <c r="C19" s="13"/>
      <c r="D19" s="13"/>
      <c r="E19" s="13"/>
      <c r="F19" s="13"/>
      <c r="G19" s="14"/>
      <c r="H19" s="14"/>
      <c r="I19" s="14"/>
      <c r="J19" s="14"/>
      <c r="K19" s="14"/>
    </row>
    <row r="20" spans="1:11" ht="31.5" customHeight="1" x14ac:dyDescent="0.15">
      <c r="A20" s="8" t="s">
        <v>59</v>
      </c>
      <c r="B20" s="12"/>
      <c r="C20" s="13"/>
      <c r="D20" s="13"/>
      <c r="E20" s="13"/>
      <c r="F20" s="13"/>
      <c r="G20" s="14"/>
      <c r="H20" s="14"/>
      <c r="I20" s="14"/>
      <c r="J20" s="14"/>
      <c r="K20" s="14"/>
    </row>
    <row r="21" spans="1:11" ht="31.5" customHeight="1" x14ac:dyDescent="0.15">
      <c r="A21" s="15" t="s">
        <v>60</v>
      </c>
      <c r="B21" s="12"/>
      <c r="C21" s="13"/>
      <c r="D21" s="13"/>
      <c r="E21" s="13"/>
      <c r="F21" s="13"/>
      <c r="G21" s="14"/>
      <c r="H21" s="14"/>
      <c r="I21" s="14"/>
      <c r="J21" s="14"/>
      <c r="K21" s="14"/>
    </row>
    <row r="22" spans="1:11" ht="31.5" customHeight="1" x14ac:dyDescent="0.15">
      <c r="A22" s="8" t="s">
        <v>61</v>
      </c>
      <c r="B22" s="12"/>
      <c r="C22" s="13"/>
      <c r="D22" s="13"/>
      <c r="E22" s="13"/>
      <c r="F22" s="13"/>
      <c r="G22" s="14"/>
      <c r="H22" s="14"/>
      <c r="I22" s="14"/>
      <c r="J22" s="14"/>
      <c r="K22" s="14"/>
    </row>
    <row r="23" spans="1:11" ht="31.5" customHeight="1" x14ac:dyDescent="0.15">
      <c r="A23" s="16" t="s">
        <v>62</v>
      </c>
      <c r="B23" s="17"/>
      <c r="C23" s="18"/>
      <c r="D23" s="18"/>
      <c r="E23" s="18"/>
      <c r="F23" s="18"/>
      <c r="G23" s="19"/>
      <c r="H23" s="19"/>
      <c r="I23" s="19"/>
      <c r="J23" s="19"/>
      <c r="K23" s="19"/>
    </row>
    <row r="24" spans="1:1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</sheetData>
  <mergeCells count="5">
    <mergeCell ref="A1:K1"/>
    <mergeCell ref="I2:K2"/>
    <mergeCell ref="B3:F3"/>
    <mergeCell ref="G3:K3"/>
    <mergeCell ref="A3:A4"/>
  </mergeCells>
  <phoneticPr fontId="5" type="noConversion"/>
  <printOptions horizontalCentered="1" verticalCentered="1"/>
  <pageMargins left="0.59027777777777801" right="0.59027777777777801" top="0.70763888888888904" bottom="0.70763888888888904" header="0.51180555555555596" footer="0.51180555555555596"/>
  <pageSetup paperSize="9" orientation="portrait" blackAndWhite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3</vt:i4>
      </vt:variant>
    </vt:vector>
  </HeadingPairs>
  <TitlesOfParts>
    <vt:vector size="11" baseType="lpstr">
      <vt:lpstr>3-2指数 (2)</vt:lpstr>
      <vt:lpstr>3-1总值 (2)</vt:lpstr>
      <vt:lpstr>3-13-23-4历年地区生产总值</vt:lpstr>
      <vt:lpstr>3-5地区生产总值</vt:lpstr>
      <vt:lpstr>3-6分县区GDP</vt:lpstr>
      <vt:lpstr>3-7分县区GDP指数</vt:lpstr>
      <vt:lpstr>3-12分县区主要年份文化产业</vt:lpstr>
      <vt:lpstr>3-13民营经济和现代服务业</vt:lpstr>
      <vt:lpstr>'3-5地区生产总值'!Print_Area</vt:lpstr>
      <vt:lpstr>'3-6分县区GDP'!Print_Titles</vt:lpstr>
      <vt:lpstr>'3-7分县区GDP指数'!Print_Titles</vt:lpstr>
    </vt:vector>
  </TitlesOfParts>
  <Company>唐山市统计局综合处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Administrators</dc:creator>
  <cp:lastModifiedBy>zsx</cp:lastModifiedBy>
  <cp:lastPrinted>2020-03-04T07:46:56Z</cp:lastPrinted>
  <dcterms:created xsi:type="dcterms:W3CDTF">2019-07-11T09:20:48Z</dcterms:created>
  <dcterms:modified xsi:type="dcterms:W3CDTF">2020-04-09T01:38:43Z</dcterms:modified>
  <cp:version>1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</Properties>
</file>